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C67C12A5-157F-4C2A-AFFB-5241C59BF62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Общо" sheetId="6" r:id="rId1"/>
    <sheet name="НТП" sheetId="8" r:id="rId2"/>
    <sheet name="Собственост" sheetId="9" r:id="rId3"/>
    <sheet name="Кат.земя" sheetId="11" r:id="rId4"/>
  </sheets>
  <definedNames>
    <definedName name="_xlnm._FilterDatabase" localSheetId="0" hidden="1">Общо!$C$7:$L$61</definedName>
    <definedName name="_xlnm.Print_Titles" localSheetId="0">Общо!$1:$6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1" l="1"/>
  <c r="B7" i="11"/>
  <c r="B9" i="11"/>
  <c r="B11" i="9"/>
  <c r="B12" i="9"/>
  <c r="B6" i="9"/>
  <c r="B19" i="8"/>
  <c r="B18" i="8"/>
  <c r="B14" i="8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18" i="6"/>
  <c r="J9" i="6"/>
  <c r="J10" i="6"/>
  <c r="J11" i="6"/>
  <c r="J12" i="6"/>
  <c r="J13" i="6"/>
  <c r="J14" i="6"/>
  <c r="J15" i="6"/>
  <c r="J16" i="6"/>
  <c r="J17" i="6"/>
  <c r="B8" i="9"/>
  <c r="B9" i="9"/>
  <c r="B10" i="9"/>
  <c r="B15" i="8"/>
  <c r="B13" i="8"/>
  <c r="B12" i="8"/>
  <c r="J8" i="6"/>
  <c r="H62" i="6"/>
  <c r="I62" i="6"/>
  <c r="B17" i="8"/>
  <c r="B16" i="8" s="1"/>
  <c r="B11" i="8"/>
  <c r="B6" i="11"/>
  <c r="B10" i="11" l="1"/>
  <c r="B15" i="9"/>
  <c r="B10" i="8"/>
  <c r="J7" i="6"/>
  <c r="J62" i="6" l="1"/>
</calcChain>
</file>

<file path=xl/sharedStrings.xml><?xml version="1.0" encoding="utf-8"?>
<sst xmlns="http://schemas.openxmlformats.org/spreadsheetml/2006/main" count="363" uniqueCount="118">
  <si>
    <t>-</t>
  </si>
  <si>
    <t>Общо</t>
  </si>
  <si>
    <t>Държавна публична</t>
  </si>
  <si>
    <t>Държавна частна</t>
  </si>
  <si>
    <t>Частна</t>
  </si>
  <si>
    <t>Общинска частна</t>
  </si>
  <si>
    <t>Общинска публична</t>
  </si>
  <si>
    <t>Засегната площ /дка/</t>
  </si>
  <si>
    <t>Вид на територията</t>
  </si>
  <si>
    <t>НТП</t>
  </si>
  <si>
    <t>№ имот</t>
  </si>
  <si>
    <t>Площ /дка/</t>
  </si>
  <si>
    <t>Остатъчна площ /дка/</t>
  </si>
  <si>
    <t>Кат. Земя</t>
  </si>
  <si>
    <t>Вид собственост</t>
  </si>
  <si>
    <t>Местност</t>
  </si>
  <si>
    <t>Собственик на имота</t>
  </si>
  <si>
    <t xml:space="preserve">Регистър </t>
  </si>
  <si>
    <t>НАЧИН НА ТРАЙНО ПОЛЗВАНЕ</t>
  </si>
  <si>
    <t>Засегната площ с ограничено ползване  /дка/</t>
  </si>
  <si>
    <t>1. Земеделска територия</t>
  </si>
  <si>
    <t>ВИД СОБСТВЕНОСТ</t>
  </si>
  <si>
    <t>Общинска</t>
  </si>
  <si>
    <t>Категория на земята</t>
  </si>
  <si>
    <t>Земеделска територия</t>
  </si>
  <si>
    <t>За селскостопански, горски, ведомствен път</t>
  </si>
  <si>
    <t>от сервитута на новопроектирания водопровод</t>
  </si>
  <si>
    <t>Територия на транспорта</t>
  </si>
  <si>
    <t>2. Територия на транспорта</t>
  </si>
  <si>
    <t>Пасище</t>
  </si>
  <si>
    <t>За местен път</t>
  </si>
  <si>
    <t>Съсобственост</t>
  </si>
  <si>
    <t>КУКОРЕВО</t>
  </si>
  <si>
    <t>--------------</t>
  </si>
  <si>
    <t>Изоставена нива</t>
  </si>
  <si>
    <t>Нива</t>
  </si>
  <si>
    <t>За път от републиканската пътна мрежа</t>
  </si>
  <si>
    <t>Обществени организации</t>
  </si>
  <si>
    <t>ОБЩИНА ЕЛХОВО</t>
  </si>
  <si>
    <t>СТАВЕН ООД</t>
  </si>
  <si>
    <t>"ОМЕГА АГРО ИНВЕСТ" ЕООД</t>
  </si>
  <si>
    <t>"С.И.Г." ООД</t>
  </si>
  <si>
    <t>ДЪРЖАВАТА чрез АГЕНЦИЯ "ПЪТНА ИНФРАСТРУКТУРА"</t>
  </si>
  <si>
    <t>Стопанисвани от общината</t>
  </si>
  <si>
    <t>ЗЕМИ ПО ЧЛ 19 ОТ ЗСПЗЗ</t>
  </si>
  <si>
    <t>на засегнатите имоти за землището на с.Мелница EKATTE 47768</t>
  </si>
  <si>
    <t>12.16</t>
  </si>
  <si>
    <t>12.140</t>
  </si>
  <si>
    <t>12.1070</t>
  </si>
  <si>
    <t>12.1075</t>
  </si>
  <si>
    <t>13.6</t>
  </si>
  <si>
    <t>ЧАКЪРОВ КЛАДЕНЕЦ</t>
  </si>
  <si>
    <t>13.12</t>
  </si>
  <si>
    <t>13.13</t>
  </si>
  <si>
    <t>13.14</t>
  </si>
  <si>
    <t>13.18</t>
  </si>
  <si>
    <t>13.20</t>
  </si>
  <si>
    <t>13.21</t>
  </si>
  <si>
    <t>13.22</t>
  </si>
  <si>
    <t>13.24</t>
  </si>
  <si>
    <t>13.29</t>
  </si>
  <si>
    <t>13.30</t>
  </si>
  <si>
    <t>13.38</t>
  </si>
  <si>
    <t>13.63</t>
  </si>
  <si>
    <t>13.76</t>
  </si>
  <si>
    <t>13.119</t>
  </si>
  <si>
    <t>13.134</t>
  </si>
  <si>
    <t>13.226</t>
  </si>
  <si>
    <t>13.412</t>
  </si>
  <si>
    <t>13.1077</t>
  </si>
  <si>
    <t>13.1078</t>
  </si>
  <si>
    <t>13.1080</t>
  </si>
  <si>
    <t>13.1081</t>
  </si>
  <si>
    <t>13.1083</t>
  </si>
  <si>
    <t>14.127</t>
  </si>
  <si>
    <t>14.128</t>
  </si>
  <si>
    <t>14.1022</t>
  </si>
  <si>
    <t>16.190</t>
  </si>
  <si>
    <t>16.433</t>
  </si>
  <si>
    <t>16.434</t>
  </si>
  <si>
    <t>16.1020</t>
  </si>
  <si>
    <t>17.8</t>
  </si>
  <si>
    <t>Лозе</t>
  </si>
  <si>
    <t>МЕТЛИТЕ</t>
  </si>
  <si>
    <t>17.9</t>
  </si>
  <si>
    <t>17.59</t>
  </si>
  <si>
    <t>17.370</t>
  </si>
  <si>
    <t>17.1015</t>
  </si>
  <si>
    <t>17.1018</t>
  </si>
  <si>
    <t>17.1019</t>
  </si>
  <si>
    <t>27.1011</t>
  </si>
  <si>
    <t>27.1228</t>
  </si>
  <si>
    <t>28.185</t>
  </si>
  <si>
    <t>28.1238</t>
  </si>
  <si>
    <t>29.48</t>
  </si>
  <si>
    <t>29.370</t>
  </si>
  <si>
    <t>29.1196</t>
  </si>
  <si>
    <t>29.1198</t>
  </si>
  <si>
    <t>29.1199</t>
  </si>
  <si>
    <t>29.1201</t>
  </si>
  <si>
    <t>29.1202</t>
  </si>
  <si>
    <t>41.191</t>
  </si>
  <si>
    <t>41.1127</t>
  </si>
  <si>
    <t>КОСТА ГЕГЕВ ЖЕЙНОВ</t>
  </si>
  <si>
    <t>ГЕОРГИ АТАНАСОВ КОКАРОВ</t>
  </si>
  <si>
    <t>"РОМФАРМ КОМПАНИ" ООД - гр.СОФИЯ</t>
  </si>
  <si>
    <t>ДЯНКА ДИМИТРОВА РАШКОВА</t>
  </si>
  <si>
    <t>СЕРЕС АД</t>
  </si>
  <si>
    <t>КОСТАДИН ДИМИТРОВ СТОЯНЧЕВ</t>
  </si>
  <si>
    <t>ЖИВКО ПЕТРОВ ДИНЧЕВ</t>
  </si>
  <si>
    <t>АТАНАС АНГЕЛОВ ДИМОВ</t>
  </si>
  <si>
    <t>ЕООД "МАРТИНЕС"</t>
  </si>
  <si>
    <t>КОЛЮ ГЕОРГИЕВ КОЛЕВ</t>
  </si>
  <si>
    <t>ОБЩИНА ГР.ЕЛХОВО</t>
  </si>
  <si>
    <t>"БЪЛГЕРИАН ИНТЕРИОР-ЕЛХОВО" ЕООД</t>
  </si>
  <si>
    <t>НИКОЛА ПЕТРОВ АПОСТОЛОВ</t>
  </si>
  <si>
    <t>КОСТАДИН ПЕТРОВ ЖЕЙНОВ</t>
  </si>
  <si>
    <t xml:space="preserve">Баланс на териториите по предназначение и НТП за землището на с.Мелница, засегнати от сервитута на новопроектирания водопровод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</si>
</sst>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24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Consolas"/>
      <family val="3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61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1" applyFont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2" fillId="0" borderId="1" xfId="1" applyBorder="1" applyAlignment="1">
      <alignment horizontal="left"/>
    </xf>
    <xf numFmtId="0" fontId="0" fillId="0" borderId="0" xfId="0" applyAlignment="1">
      <alignment horizontal="left"/>
    </xf>
    <xf numFmtId="164" fontId="13" fillId="0" borderId="1" xfId="1" applyNumberFormat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left" vertical="center"/>
    </xf>
    <xf numFmtId="164" fontId="3" fillId="0" borderId="17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/>
    <xf numFmtId="0" fontId="3" fillId="0" borderId="19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49" fontId="2" fillId="2" borderId="1" xfId="1" applyNumberForma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/>
    <xf numFmtId="0" fontId="2" fillId="0" borderId="1" xfId="1" applyBorder="1"/>
    <xf numFmtId="0" fontId="11" fillId="0" borderId="10" xfId="0" applyFont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1" fillId="0" borderId="13" xfId="1" applyFont="1" applyBorder="1" applyAlignment="1">
      <alignment horizontal="left" vertical="center"/>
    </xf>
    <xf numFmtId="49" fontId="2" fillId="2" borderId="11" xfId="1" applyNumberFormat="1" applyFill="1" applyBorder="1" applyAlignment="1">
      <alignment horizontal="left" vertical="center"/>
    </xf>
    <xf numFmtId="49" fontId="2" fillId="2" borderId="13" xfId="1" applyNumberForma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9024FE70-859E-4CA3-BD6A-12EB12EE61FE}"/>
    <cellStyle name="Normal 3" xfId="2" xr:uid="{526F1FB0-8426-445B-855A-E42B7F96134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L388"/>
  <sheetViews>
    <sheetView tabSelected="1" topLeftCell="A5" zoomScale="80" zoomScaleNormal="80" workbookViewId="0">
      <selection activeCell="C1" sqref="C1:L62"/>
    </sheetView>
  </sheetViews>
  <sheetFormatPr defaultRowHeight="15" x14ac:dyDescent="0.25"/>
  <cols>
    <col min="3" max="3" width="9.28515625" bestFit="1" customWidth="1"/>
    <col min="4" max="4" width="42.140625" bestFit="1" customWidth="1"/>
    <col min="5" max="5" width="49.28515625" bestFit="1" customWidth="1"/>
    <col min="6" max="6" width="20.85546875" bestFit="1" customWidth="1"/>
    <col min="7" max="7" width="5.42578125" style="3" customWidth="1"/>
    <col min="8" max="8" width="9.5703125" style="3" customWidth="1"/>
    <col min="9" max="9" width="11.42578125" style="3" customWidth="1"/>
    <col min="10" max="10" width="12.5703125" style="3" customWidth="1"/>
    <col min="11" max="11" width="27.7109375" style="20" bestFit="1" customWidth="1"/>
    <col min="12" max="12" width="54.5703125" bestFit="1" customWidth="1"/>
  </cols>
  <sheetData>
    <row r="1" spans="3:12" ht="31.5" x14ac:dyDescent="0.5">
      <c r="C1" s="43" t="s">
        <v>17</v>
      </c>
      <c r="D1" s="43"/>
      <c r="E1" s="43"/>
      <c r="F1" s="43"/>
      <c r="G1" s="43"/>
      <c r="H1" s="43"/>
      <c r="I1" s="43"/>
      <c r="J1" s="43"/>
      <c r="K1" s="43"/>
      <c r="L1" s="43"/>
    </row>
    <row r="2" spans="3:12" ht="21" x14ac:dyDescent="0.25">
      <c r="C2" s="42" t="s">
        <v>45</v>
      </c>
      <c r="D2" s="42"/>
      <c r="E2" s="42"/>
      <c r="F2" s="42"/>
      <c r="G2" s="42"/>
      <c r="H2" s="42"/>
      <c r="I2" s="42"/>
      <c r="J2" s="42"/>
      <c r="K2" s="42"/>
      <c r="L2" s="42"/>
    </row>
    <row r="3" spans="3:12" ht="21" x14ac:dyDescent="0.25">
      <c r="C3" s="2"/>
      <c r="D3" s="2"/>
      <c r="E3" s="42" t="s">
        <v>26</v>
      </c>
      <c r="F3" s="42"/>
      <c r="G3" s="42"/>
      <c r="H3" s="42"/>
      <c r="I3" s="42"/>
      <c r="J3" s="42"/>
      <c r="K3" s="18"/>
      <c r="L3" s="2"/>
    </row>
    <row r="4" spans="3:12" ht="15.75" thickBot="1" x14ac:dyDescent="0.3">
      <c r="C4" s="2"/>
      <c r="D4" s="2"/>
      <c r="E4" s="2"/>
      <c r="F4" s="2"/>
      <c r="G4" s="2"/>
      <c r="H4" s="2"/>
      <c r="I4" s="2"/>
      <c r="J4" s="2"/>
      <c r="K4" s="18"/>
      <c r="L4" s="2"/>
    </row>
    <row r="5" spans="3:12" x14ac:dyDescent="0.25">
      <c r="C5" s="46" t="s">
        <v>10</v>
      </c>
      <c r="D5" s="44" t="s">
        <v>8</v>
      </c>
      <c r="E5" s="44" t="s">
        <v>9</v>
      </c>
      <c r="F5" s="44" t="s">
        <v>15</v>
      </c>
      <c r="G5" s="44" t="s">
        <v>13</v>
      </c>
      <c r="H5" s="44" t="s">
        <v>11</v>
      </c>
      <c r="I5" s="44" t="s">
        <v>7</v>
      </c>
      <c r="J5" s="44" t="s">
        <v>12</v>
      </c>
      <c r="K5" s="44" t="s">
        <v>14</v>
      </c>
      <c r="L5" s="40" t="s">
        <v>16</v>
      </c>
    </row>
    <row r="6" spans="3:12" x14ac:dyDescent="0.25">
      <c r="C6" s="47"/>
      <c r="D6" s="45"/>
      <c r="E6" s="45"/>
      <c r="F6" s="45"/>
      <c r="G6" s="45"/>
      <c r="H6" s="45"/>
      <c r="I6" s="45"/>
      <c r="J6" s="45"/>
      <c r="K6" s="45"/>
      <c r="L6" s="41"/>
    </row>
    <row r="7" spans="3:12" x14ac:dyDescent="0.25">
      <c r="C7" s="34" t="s">
        <v>46</v>
      </c>
      <c r="D7" s="17" t="s">
        <v>24</v>
      </c>
      <c r="E7" s="17" t="s">
        <v>34</v>
      </c>
      <c r="F7" s="16" t="s">
        <v>32</v>
      </c>
      <c r="G7" s="22">
        <v>7</v>
      </c>
      <c r="H7" s="21">
        <v>6</v>
      </c>
      <c r="I7" s="21">
        <v>0.24099999999999999</v>
      </c>
      <c r="J7" s="29">
        <f t="shared" ref="J7:J61" si="0">H7-I7</f>
        <v>5.7590000000000003</v>
      </c>
      <c r="K7" s="19" t="s">
        <v>43</v>
      </c>
      <c r="L7" s="37" t="s">
        <v>44</v>
      </c>
    </row>
    <row r="8" spans="3:12" x14ac:dyDescent="0.25">
      <c r="C8" s="34" t="s">
        <v>47</v>
      </c>
      <c r="D8" s="17" t="s">
        <v>24</v>
      </c>
      <c r="E8" s="17" t="s">
        <v>25</v>
      </c>
      <c r="F8" s="16" t="s">
        <v>33</v>
      </c>
      <c r="G8" s="22">
        <v>0</v>
      </c>
      <c r="H8" s="21">
        <v>2.31</v>
      </c>
      <c r="I8" s="21">
        <v>1.2999999999999999E-2</v>
      </c>
      <c r="J8" s="29">
        <f t="shared" si="0"/>
        <v>2.2970000000000002</v>
      </c>
      <c r="K8" s="19" t="s">
        <v>6</v>
      </c>
      <c r="L8" s="37" t="s">
        <v>38</v>
      </c>
    </row>
    <row r="9" spans="3:12" x14ac:dyDescent="0.25">
      <c r="C9" s="34" t="s">
        <v>48</v>
      </c>
      <c r="D9" s="17" t="s">
        <v>24</v>
      </c>
      <c r="E9" s="17" t="s">
        <v>25</v>
      </c>
      <c r="F9" s="16" t="s">
        <v>33</v>
      </c>
      <c r="G9" s="22">
        <v>0</v>
      </c>
      <c r="H9" s="21">
        <v>6.85</v>
      </c>
      <c r="I9" s="21">
        <v>1E-3</v>
      </c>
      <c r="J9" s="29">
        <f t="shared" si="0"/>
        <v>6.8489999999999993</v>
      </c>
      <c r="K9" s="19" t="s">
        <v>6</v>
      </c>
      <c r="L9" s="37" t="s">
        <v>38</v>
      </c>
    </row>
    <row r="10" spans="3:12" x14ac:dyDescent="0.25">
      <c r="C10" s="34" t="s">
        <v>49</v>
      </c>
      <c r="D10" s="17" t="s">
        <v>24</v>
      </c>
      <c r="E10" s="17" t="s">
        <v>25</v>
      </c>
      <c r="F10" s="16" t="s">
        <v>33</v>
      </c>
      <c r="G10" s="22">
        <v>0</v>
      </c>
      <c r="H10" s="21">
        <v>0.62</v>
      </c>
      <c r="I10" s="21">
        <v>1.7999999999999999E-2</v>
      </c>
      <c r="J10" s="29">
        <f t="shared" si="0"/>
        <v>0.60199999999999998</v>
      </c>
      <c r="K10" s="19" t="s">
        <v>6</v>
      </c>
      <c r="L10" s="37" t="s">
        <v>38</v>
      </c>
    </row>
    <row r="11" spans="3:12" x14ac:dyDescent="0.25">
      <c r="C11" s="34" t="s">
        <v>50</v>
      </c>
      <c r="D11" s="17" t="s">
        <v>24</v>
      </c>
      <c r="E11" s="17" t="s">
        <v>35</v>
      </c>
      <c r="F11" s="16" t="s">
        <v>51</v>
      </c>
      <c r="G11" s="22">
        <v>7</v>
      </c>
      <c r="H11" s="21">
        <v>15</v>
      </c>
      <c r="I11" s="21">
        <v>0.20799999999999999</v>
      </c>
      <c r="J11" s="29">
        <f t="shared" si="0"/>
        <v>14.792</v>
      </c>
      <c r="K11" s="19" t="s">
        <v>4</v>
      </c>
      <c r="L11" s="37" t="s">
        <v>103</v>
      </c>
    </row>
    <row r="12" spans="3:12" x14ac:dyDescent="0.25">
      <c r="C12" s="34" t="s">
        <v>52</v>
      </c>
      <c r="D12" s="17" t="s">
        <v>24</v>
      </c>
      <c r="E12" s="17" t="s">
        <v>35</v>
      </c>
      <c r="F12" s="16" t="s">
        <v>51</v>
      </c>
      <c r="G12" s="22">
        <v>7</v>
      </c>
      <c r="H12" s="21">
        <v>7</v>
      </c>
      <c r="I12" s="21">
        <v>1.7999999999999999E-2</v>
      </c>
      <c r="J12" s="29">
        <f t="shared" si="0"/>
        <v>6.9820000000000002</v>
      </c>
      <c r="K12" s="19" t="s">
        <v>37</v>
      </c>
      <c r="L12" s="37" t="s">
        <v>40</v>
      </c>
    </row>
    <row r="13" spans="3:12" x14ac:dyDescent="0.25">
      <c r="C13" s="34" t="s">
        <v>53</v>
      </c>
      <c r="D13" s="17" t="s">
        <v>24</v>
      </c>
      <c r="E13" s="17" t="s">
        <v>35</v>
      </c>
      <c r="F13" s="16" t="s">
        <v>51</v>
      </c>
      <c r="G13" s="22">
        <v>7</v>
      </c>
      <c r="H13" s="21">
        <v>6</v>
      </c>
      <c r="I13" s="21">
        <v>4.9000000000000002E-2</v>
      </c>
      <c r="J13" s="29">
        <f t="shared" si="0"/>
        <v>5.9509999999999996</v>
      </c>
      <c r="K13" s="19" t="s">
        <v>4</v>
      </c>
      <c r="L13" s="37" t="s">
        <v>104</v>
      </c>
    </row>
    <row r="14" spans="3:12" x14ac:dyDescent="0.25">
      <c r="C14" s="34" t="s">
        <v>54</v>
      </c>
      <c r="D14" s="17" t="s">
        <v>24</v>
      </c>
      <c r="E14" s="17" t="s">
        <v>35</v>
      </c>
      <c r="F14" s="16" t="s">
        <v>51</v>
      </c>
      <c r="G14" s="22">
        <v>7</v>
      </c>
      <c r="H14" s="21">
        <v>5.4</v>
      </c>
      <c r="I14" s="21">
        <v>0.14799999999999999</v>
      </c>
      <c r="J14" s="29">
        <f t="shared" si="0"/>
        <v>5.2520000000000007</v>
      </c>
      <c r="K14" s="19" t="s">
        <v>37</v>
      </c>
      <c r="L14" s="37" t="s">
        <v>41</v>
      </c>
    </row>
    <row r="15" spans="3:12" x14ac:dyDescent="0.25">
      <c r="C15" s="34" t="s">
        <v>55</v>
      </c>
      <c r="D15" s="17" t="s">
        <v>24</v>
      </c>
      <c r="E15" s="17" t="s">
        <v>35</v>
      </c>
      <c r="F15" s="16" t="s">
        <v>51</v>
      </c>
      <c r="G15" s="22">
        <v>7</v>
      </c>
      <c r="H15" s="21">
        <v>11</v>
      </c>
      <c r="I15" s="21">
        <v>0.157</v>
      </c>
      <c r="J15" s="29">
        <f t="shared" si="0"/>
        <v>10.843</v>
      </c>
      <c r="K15" s="19" t="s">
        <v>37</v>
      </c>
      <c r="L15" s="37" t="s">
        <v>105</v>
      </c>
    </row>
    <row r="16" spans="3:12" x14ac:dyDescent="0.25">
      <c r="C16" s="34" t="s">
        <v>56</v>
      </c>
      <c r="D16" s="17" t="s">
        <v>24</v>
      </c>
      <c r="E16" s="17" t="s">
        <v>35</v>
      </c>
      <c r="F16" s="16" t="s">
        <v>51</v>
      </c>
      <c r="G16" s="22">
        <v>7</v>
      </c>
      <c r="H16" s="21">
        <v>10</v>
      </c>
      <c r="I16" s="21">
        <v>0.251</v>
      </c>
      <c r="J16" s="29">
        <f t="shared" si="0"/>
        <v>9.7490000000000006</v>
      </c>
      <c r="K16" s="19" t="s">
        <v>37</v>
      </c>
      <c r="L16" s="37" t="s">
        <v>40</v>
      </c>
    </row>
    <row r="17" spans="3:12" x14ac:dyDescent="0.25">
      <c r="C17" s="34" t="s">
        <v>57</v>
      </c>
      <c r="D17" s="17" t="s">
        <v>24</v>
      </c>
      <c r="E17" s="17" t="s">
        <v>35</v>
      </c>
      <c r="F17" s="16" t="s">
        <v>51</v>
      </c>
      <c r="G17" s="22">
        <v>4</v>
      </c>
      <c r="H17" s="21">
        <v>7.62</v>
      </c>
      <c r="I17" s="21">
        <v>0.10199999999999999</v>
      </c>
      <c r="J17" s="29">
        <f t="shared" si="0"/>
        <v>7.5179999999999998</v>
      </c>
      <c r="K17" s="19" t="s">
        <v>4</v>
      </c>
      <c r="L17" s="37" t="s">
        <v>106</v>
      </c>
    </row>
    <row r="18" spans="3:12" x14ac:dyDescent="0.25">
      <c r="C18" s="34" t="s">
        <v>58</v>
      </c>
      <c r="D18" s="17" t="s">
        <v>24</v>
      </c>
      <c r="E18" s="17" t="s">
        <v>35</v>
      </c>
      <c r="F18" s="16" t="s">
        <v>51</v>
      </c>
      <c r="G18" s="22">
        <v>7</v>
      </c>
      <c r="H18" s="21">
        <v>17.25</v>
      </c>
      <c r="I18" s="21">
        <v>0.185</v>
      </c>
      <c r="J18" s="29">
        <f t="shared" si="0"/>
        <v>17.065000000000001</v>
      </c>
      <c r="K18" s="19" t="s">
        <v>4</v>
      </c>
      <c r="L18" s="37" t="s">
        <v>106</v>
      </c>
    </row>
    <row r="19" spans="3:12" x14ac:dyDescent="0.25">
      <c r="C19" s="34" t="s">
        <v>59</v>
      </c>
      <c r="D19" s="17" t="s">
        <v>24</v>
      </c>
      <c r="E19" s="17" t="s">
        <v>35</v>
      </c>
      <c r="F19" s="16" t="s">
        <v>51</v>
      </c>
      <c r="G19" s="22">
        <v>7</v>
      </c>
      <c r="H19" s="21">
        <v>30</v>
      </c>
      <c r="I19" s="21">
        <v>5.5E-2</v>
      </c>
      <c r="J19" s="29">
        <f t="shared" si="0"/>
        <v>29.945</v>
      </c>
      <c r="K19" s="19" t="s">
        <v>37</v>
      </c>
      <c r="L19" s="37" t="s">
        <v>107</v>
      </c>
    </row>
    <row r="20" spans="3:12" x14ac:dyDescent="0.25">
      <c r="C20" s="34" t="s">
        <v>60</v>
      </c>
      <c r="D20" s="17" t="s">
        <v>24</v>
      </c>
      <c r="E20" s="17" t="s">
        <v>35</v>
      </c>
      <c r="F20" s="16" t="s">
        <v>51</v>
      </c>
      <c r="G20" s="22">
        <v>7</v>
      </c>
      <c r="H20" s="21">
        <v>3.5</v>
      </c>
      <c r="I20" s="21">
        <v>6.3E-2</v>
      </c>
      <c r="J20" s="29">
        <f t="shared" si="0"/>
        <v>3.4369999999999998</v>
      </c>
      <c r="K20" s="19" t="s">
        <v>4</v>
      </c>
      <c r="L20" s="37" t="s">
        <v>108</v>
      </c>
    </row>
    <row r="21" spans="3:12" x14ac:dyDescent="0.25">
      <c r="C21" s="34" t="s">
        <v>61</v>
      </c>
      <c r="D21" s="17" t="s">
        <v>24</v>
      </c>
      <c r="E21" s="17" t="s">
        <v>35</v>
      </c>
      <c r="F21" s="16" t="s">
        <v>51</v>
      </c>
      <c r="G21" s="22">
        <v>7</v>
      </c>
      <c r="H21" s="21">
        <v>4</v>
      </c>
      <c r="I21" s="21">
        <v>5.2999999999999999E-2</v>
      </c>
      <c r="J21" s="29">
        <f t="shared" si="0"/>
        <v>3.9470000000000001</v>
      </c>
      <c r="K21" s="19" t="s">
        <v>4</v>
      </c>
      <c r="L21" s="37" t="s">
        <v>109</v>
      </c>
    </row>
    <row r="22" spans="3:12" x14ac:dyDescent="0.25">
      <c r="C22" s="34" t="s">
        <v>62</v>
      </c>
      <c r="D22" s="17" t="s">
        <v>24</v>
      </c>
      <c r="E22" s="17" t="s">
        <v>35</v>
      </c>
      <c r="F22" s="16" t="s">
        <v>51</v>
      </c>
      <c r="G22" s="22">
        <v>7</v>
      </c>
      <c r="H22" s="21">
        <v>7.73</v>
      </c>
      <c r="I22" s="21">
        <v>0.39200000000000002</v>
      </c>
      <c r="J22" s="29">
        <f t="shared" si="0"/>
        <v>7.3380000000000001</v>
      </c>
      <c r="K22" s="19" t="s">
        <v>37</v>
      </c>
      <c r="L22" s="37" t="s">
        <v>39</v>
      </c>
    </row>
    <row r="23" spans="3:12" x14ac:dyDescent="0.25">
      <c r="C23" s="34" t="s">
        <v>63</v>
      </c>
      <c r="D23" s="17" t="s">
        <v>24</v>
      </c>
      <c r="E23" s="17" t="s">
        <v>35</v>
      </c>
      <c r="F23" s="16" t="s">
        <v>51</v>
      </c>
      <c r="G23" s="22">
        <v>7</v>
      </c>
      <c r="H23" s="21">
        <v>15</v>
      </c>
      <c r="I23" s="21">
        <v>0.27300000000000002</v>
      </c>
      <c r="J23" s="29">
        <f t="shared" si="0"/>
        <v>14.727</v>
      </c>
      <c r="K23" s="19" t="s">
        <v>4</v>
      </c>
      <c r="L23" s="37" t="s">
        <v>110</v>
      </c>
    </row>
    <row r="24" spans="3:12" x14ac:dyDescent="0.25">
      <c r="C24" s="34" t="s">
        <v>64</v>
      </c>
      <c r="D24" s="17" t="s">
        <v>24</v>
      </c>
      <c r="E24" s="17" t="s">
        <v>35</v>
      </c>
      <c r="F24" s="16" t="s">
        <v>51</v>
      </c>
      <c r="G24" s="22">
        <v>7</v>
      </c>
      <c r="H24" s="21">
        <v>17.47</v>
      </c>
      <c r="I24" s="21">
        <v>4.0000000000000001E-3</v>
      </c>
      <c r="J24" s="29">
        <f t="shared" si="0"/>
        <v>17.465999999999998</v>
      </c>
      <c r="K24" s="19" t="s">
        <v>37</v>
      </c>
      <c r="L24" s="37" t="s">
        <v>111</v>
      </c>
    </row>
    <row r="25" spans="3:12" x14ac:dyDescent="0.25">
      <c r="C25" s="34" t="s">
        <v>65</v>
      </c>
      <c r="D25" s="17" t="s">
        <v>24</v>
      </c>
      <c r="E25" s="17" t="s">
        <v>35</v>
      </c>
      <c r="F25" s="16" t="s">
        <v>51</v>
      </c>
      <c r="G25" s="22">
        <v>4</v>
      </c>
      <c r="H25" s="21">
        <v>6</v>
      </c>
      <c r="I25" s="21">
        <v>0.16500000000000001</v>
      </c>
      <c r="J25" s="29">
        <f t="shared" si="0"/>
        <v>5.835</v>
      </c>
      <c r="K25" s="19" t="s">
        <v>4</v>
      </c>
      <c r="L25" s="37" t="s">
        <v>112</v>
      </c>
    </row>
    <row r="26" spans="3:12" x14ac:dyDescent="0.25">
      <c r="C26" s="34" t="s">
        <v>66</v>
      </c>
      <c r="D26" s="17" t="s">
        <v>24</v>
      </c>
      <c r="E26" s="17" t="s">
        <v>25</v>
      </c>
      <c r="F26" s="16" t="s">
        <v>33</v>
      </c>
      <c r="G26" s="22">
        <v>0</v>
      </c>
      <c r="H26" s="21">
        <v>4.8</v>
      </c>
      <c r="I26" s="21">
        <v>4.8</v>
      </c>
      <c r="J26" s="29">
        <f t="shared" si="0"/>
        <v>0</v>
      </c>
      <c r="K26" s="19" t="s">
        <v>6</v>
      </c>
      <c r="L26" s="37" t="s">
        <v>38</v>
      </c>
    </row>
    <row r="27" spans="3:12" x14ac:dyDescent="0.25">
      <c r="C27" s="34" t="s">
        <v>67</v>
      </c>
      <c r="D27" s="17" t="s">
        <v>24</v>
      </c>
      <c r="E27" s="17" t="s">
        <v>29</v>
      </c>
      <c r="F27" s="16" t="s">
        <v>33</v>
      </c>
      <c r="G27" s="22">
        <v>7</v>
      </c>
      <c r="H27" s="21">
        <v>34.89</v>
      </c>
      <c r="I27" s="21">
        <v>7.0999999999999994E-2</v>
      </c>
      <c r="J27" s="29">
        <f t="shared" si="0"/>
        <v>34.819000000000003</v>
      </c>
      <c r="K27" s="19" t="s">
        <v>6</v>
      </c>
      <c r="L27" s="37" t="s">
        <v>113</v>
      </c>
    </row>
    <row r="28" spans="3:12" x14ac:dyDescent="0.25">
      <c r="C28" s="34" t="s">
        <v>68</v>
      </c>
      <c r="D28" s="17" t="s">
        <v>24</v>
      </c>
      <c r="E28" s="17" t="s">
        <v>25</v>
      </c>
      <c r="F28" s="16" t="s">
        <v>33</v>
      </c>
      <c r="G28" s="22">
        <v>0</v>
      </c>
      <c r="H28" s="21">
        <v>2.81</v>
      </c>
      <c r="I28" s="21">
        <v>6.0000000000000001E-3</v>
      </c>
      <c r="J28" s="29">
        <f t="shared" si="0"/>
        <v>2.8040000000000003</v>
      </c>
      <c r="K28" s="19" t="s">
        <v>6</v>
      </c>
      <c r="L28" s="37" t="s">
        <v>38</v>
      </c>
    </row>
    <row r="29" spans="3:12" x14ac:dyDescent="0.25">
      <c r="C29" s="34" t="s">
        <v>69</v>
      </c>
      <c r="D29" s="17" t="s">
        <v>24</v>
      </c>
      <c r="E29" s="17" t="s">
        <v>25</v>
      </c>
      <c r="F29" s="16" t="s">
        <v>33</v>
      </c>
      <c r="G29" s="22">
        <v>0</v>
      </c>
      <c r="H29" s="21">
        <v>4.45</v>
      </c>
      <c r="I29" s="21">
        <v>3.0000000000000001E-3</v>
      </c>
      <c r="J29" s="29">
        <f t="shared" si="0"/>
        <v>4.4470000000000001</v>
      </c>
      <c r="K29" s="19" t="s">
        <v>6</v>
      </c>
      <c r="L29" s="37" t="s">
        <v>38</v>
      </c>
    </row>
    <row r="30" spans="3:12" x14ac:dyDescent="0.25">
      <c r="C30" s="34" t="s">
        <v>70</v>
      </c>
      <c r="D30" s="17" t="s">
        <v>24</v>
      </c>
      <c r="E30" s="17" t="s">
        <v>25</v>
      </c>
      <c r="F30" s="16" t="s">
        <v>33</v>
      </c>
      <c r="G30" s="22">
        <v>0</v>
      </c>
      <c r="H30" s="21">
        <v>1.02</v>
      </c>
      <c r="I30" s="21">
        <v>3.0000000000000001E-3</v>
      </c>
      <c r="J30" s="29">
        <f t="shared" si="0"/>
        <v>1.0170000000000001</v>
      </c>
      <c r="K30" s="19" t="s">
        <v>6</v>
      </c>
      <c r="L30" s="37" t="s">
        <v>38</v>
      </c>
    </row>
    <row r="31" spans="3:12" x14ac:dyDescent="0.25">
      <c r="C31" s="34" t="s">
        <v>71</v>
      </c>
      <c r="D31" s="17" t="s">
        <v>24</v>
      </c>
      <c r="E31" s="17" t="s">
        <v>25</v>
      </c>
      <c r="F31" s="16" t="s">
        <v>33</v>
      </c>
      <c r="G31" s="22">
        <v>0</v>
      </c>
      <c r="H31" s="21">
        <v>0.73</v>
      </c>
      <c r="I31" s="21">
        <v>2.1000000000000001E-2</v>
      </c>
      <c r="J31" s="29">
        <f t="shared" si="0"/>
        <v>0.70899999999999996</v>
      </c>
      <c r="K31" s="19" t="s">
        <v>6</v>
      </c>
      <c r="L31" s="37" t="s">
        <v>38</v>
      </c>
    </row>
    <row r="32" spans="3:12" x14ac:dyDescent="0.25">
      <c r="C32" s="34" t="s">
        <v>72</v>
      </c>
      <c r="D32" s="17" t="s">
        <v>24</v>
      </c>
      <c r="E32" s="17" t="s">
        <v>25</v>
      </c>
      <c r="F32" s="16" t="s">
        <v>33</v>
      </c>
      <c r="G32" s="22">
        <v>0</v>
      </c>
      <c r="H32" s="21">
        <v>1.79</v>
      </c>
      <c r="I32" s="21">
        <v>8.9999999999999993E-3</v>
      </c>
      <c r="J32" s="29">
        <f t="shared" si="0"/>
        <v>1.7810000000000001</v>
      </c>
      <c r="K32" s="19" t="s">
        <v>6</v>
      </c>
      <c r="L32" s="37" t="s">
        <v>38</v>
      </c>
    </row>
    <row r="33" spans="3:12" x14ac:dyDescent="0.25">
      <c r="C33" s="34" t="s">
        <v>73</v>
      </c>
      <c r="D33" s="17" t="s">
        <v>24</v>
      </c>
      <c r="E33" s="17" t="s">
        <v>25</v>
      </c>
      <c r="F33" s="16" t="s">
        <v>33</v>
      </c>
      <c r="G33" s="22">
        <v>0</v>
      </c>
      <c r="H33" s="21">
        <v>9.57</v>
      </c>
      <c r="I33" s="21">
        <v>1.4E-2</v>
      </c>
      <c r="J33" s="29">
        <f t="shared" si="0"/>
        <v>9.5560000000000009</v>
      </c>
      <c r="K33" s="19" t="s">
        <v>6</v>
      </c>
      <c r="L33" s="37" t="s">
        <v>38</v>
      </c>
    </row>
    <row r="34" spans="3:12" x14ac:dyDescent="0.25">
      <c r="C34" s="34" t="s">
        <v>74</v>
      </c>
      <c r="D34" s="17" t="s">
        <v>24</v>
      </c>
      <c r="E34" s="17" t="s">
        <v>25</v>
      </c>
      <c r="F34" s="16" t="s">
        <v>33</v>
      </c>
      <c r="G34" s="22">
        <v>0</v>
      </c>
      <c r="H34" s="21">
        <v>0.94</v>
      </c>
      <c r="I34" s="21">
        <v>0.93700000000000006</v>
      </c>
      <c r="J34" s="29">
        <f t="shared" si="0"/>
        <v>2.9999999999998916E-3</v>
      </c>
      <c r="K34" s="19" t="s">
        <v>6</v>
      </c>
      <c r="L34" s="37" t="s">
        <v>38</v>
      </c>
    </row>
    <row r="35" spans="3:12" x14ac:dyDescent="0.25">
      <c r="C35" s="34" t="s">
        <v>75</v>
      </c>
      <c r="D35" s="17" t="s">
        <v>24</v>
      </c>
      <c r="E35" s="17" t="s">
        <v>29</v>
      </c>
      <c r="F35" s="16" t="s">
        <v>33</v>
      </c>
      <c r="G35" s="22">
        <v>5</v>
      </c>
      <c r="H35" s="21">
        <v>1.47</v>
      </c>
      <c r="I35" s="21">
        <v>0.39300000000000002</v>
      </c>
      <c r="J35" s="29">
        <f t="shared" si="0"/>
        <v>1.077</v>
      </c>
      <c r="K35" s="19" t="s">
        <v>6</v>
      </c>
      <c r="L35" s="37" t="s">
        <v>113</v>
      </c>
    </row>
    <row r="36" spans="3:12" x14ac:dyDescent="0.25">
      <c r="C36" s="34" t="s">
        <v>76</v>
      </c>
      <c r="D36" s="17" t="s">
        <v>24</v>
      </c>
      <c r="E36" s="17" t="s">
        <v>25</v>
      </c>
      <c r="F36" s="16" t="s">
        <v>33</v>
      </c>
      <c r="G36" s="22">
        <v>0</v>
      </c>
      <c r="H36" s="21">
        <v>3.54</v>
      </c>
      <c r="I36" s="21">
        <v>2.7320000000000002</v>
      </c>
      <c r="J36" s="29">
        <f t="shared" si="0"/>
        <v>0.80799999999999983</v>
      </c>
      <c r="K36" s="19" t="s">
        <v>6</v>
      </c>
      <c r="L36" s="37" t="s">
        <v>38</v>
      </c>
    </row>
    <row r="37" spans="3:12" x14ac:dyDescent="0.25">
      <c r="C37" s="34" t="s">
        <v>77</v>
      </c>
      <c r="D37" s="17" t="s">
        <v>24</v>
      </c>
      <c r="E37" s="17" t="s">
        <v>25</v>
      </c>
      <c r="F37" s="16" t="s">
        <v>33</v>
      </c>
      <c r="G37" s="22">
        <v>0</v>
      </c>
      <c r="H37" s="21">
        <v>9.66</v>
      </c>
      <c r="I37" s="21">
        <v>1.7000000000000001E-2</v>
      </c>
      <c r="J37" s="29">
        <f t="shared" si="0"/>
        <v>9.6430000000000007</v>
      </c>
      <c r="K37" s="19" t="s">
        <v>6</v>
      </c>
      <c r="L37" s="37" t="s">
        <v>38</v>
      </c>
    </row>
    <row r="38" spans="3:12" x14ac:dyDescent="0.25">
      <c r="C38" s="34" t="s">
        <v>78</v>
      </c>
      <c r="D38" s="17" t="s">
        <v>27</v>
      </c>
      <c r="E38" s="17" t="s">
        <v>30</v>
      </c>
      <c r="F38" s="16"/>
      <c r="G38" s="22">
        <v>0</v>
      </c>
      <c r="H38" s="21">
        <v>3.82</v>
      </c>
      <c r="I38" s="21">
        <v>0.48599999999999999</v>
      </c>
      <c r="J38" s="29">
        <f t="shared" si="0"/>
        <v>3.3339999999999996</v>
      </c>
      <c r="K38" s="19" t="s">
        <v>6</v>
      </c>
      <c r="L38" s="37" t="s">
        <v>38</v>
      </c>
    </row>
    <row r="39" spans="3:12" x14ac:dyDescent="0.25">
      <c r="C39" s="34" t="s">
        <v>79</v>
      </c>
      <c r="D39" s="17" t="s">
        <v>24</v>
      </c>
      <c r="E39" s="17" t="s">
        <v>25</v>
      </c>
      <c r="F39" s="16" t="s">
        <v>33</v>
      </c>
      <c r="G39" s="22">
        <v>0</v>
      </c>
      <c r="H39" s="21">
        <v>7.56</v>
      </c>
      <c r="I39" s="21">
        <v>1.9E-2</v>
      </c>
      <c r="J39" s="29">
        <f t="shared" si="0"/>
        <v>7.5409999999999995</v>
      </c>
      <c r="K39" s="19" t="s">
        <v>6</v>
      </c>
      <c r="L39" s="37" t="s">
        <v>38</v>
      </c>
    </row>
    <row r="40" spans="3:12" x14ac:dyDescent="0.25">
      <c r="C40" s="34" t="s">
        <v>80</v>
      </c>
      <c r="D40" s="17" t="s">
        <v>24</v>
      </c>
      <c r="E40" s="17" t="s">
        <v>25</v>
      </c>
      <c r="F40" s="16" t="s">
        <v>33</v>
      </c>
      <c r="G40" s="22">
        <v>0</v>
      </c>
      <c r="H40" s="21">
        <v>2.37</v>
      </c>
      <c r="I40" s="21">
        <v>2.35</v>
      </c>
      <c r="J40" s="29">
        <f t="shared" si="0"/>
        <v>2.0000000000000018E-2</v>
      </c>
      <c r="K40" s="19" t="s">
        <v>6</v>
      </c>
      <c r="L40" s="37" t="s">
        <v>38</v>
      </c>
    </row>
    <row r="41" spans="3:12" x14ac:dyDescent="0.25">
      <c r="C41" s="52" t="s">
        <v>81</v>
      </c>
      <c r="D41" s="50" t="s">
        <v>24</v>
      </c>
      <c r="E41" s="50" t="s">
        <v>82</v>
      </c>
      <c r="F41" s="48" t="s">
        <v>83</v>
      </c>
      <c r="G41" s="48">
        <v>4</v>
      </c>
      <c r="H41" s="48">
        <v>4.0199999999999996</v>
      </c>
      <c r="I41" s="48">
        <v>7.0000000000000001E-3</v>
      </c>
      <c r="J41" s="48">
        <f t="shared" si="0"/>
        <v>4.0129999999999999</v>
      </c>
      <c r="K41" s="50" t="s">
        <v>4</v>
      </c>
      <c r="L41" s="37" t="s">
        <v>114</v>
      </c>
    </row>
    <row r="42" spans="3:12" x14ac:dyDescent="0.25">
      <c r="C42" s="53"/>
      <c r="D42" s="51"/>
      <c r="E42" s="51"/>
      <c r="F42" s="49" t="s">
        <v>83</v>
      </c>
      <c r="G42" s="49"/>
      <c r="H42" s="49"/>
      <c r="I42" s="49"/>
      <c r="J42" s="49">
        <f t="shared" si="0"/>
        <v>0</v>
      </c>
      <c r="K42" s="51"/>
      <c r="L42" s="37" t="s">
        <v>115</v>
      </c>
    </row>
    <row r="43" spans="3:12" x14ac:dyDescent="0.25">
      <c r="C43" s="34" t="s">
        <v>84</v>
      </c>
      <c r="D43" s="17" t="s">
        <v>24</v>
      </c>
      <c r="E43" s="17" t="s">
        <v>82</v>
      </c>
      <c r="F43" s="16" t="s">
        <v>83</v>
      </c>
      <c r="G43" s="22">
        <v>4</v>
      </c>
      <c r="H43" s="21">
        <v>2.95</v>
      </c>
      <c r="I43" s="21">
        <v>4.2999999999999997E-2</v>
      </c>
      <c r="J43" s="29">
        <f t="shared" si="0"/>
        <v>2.907</v>
      </c>
      <c r="K43" s="19" t="s">
        <v>5</v>
      </c>
      <c r="L43" s="37" t="s">
        <v>113</v>
      </c>
    </row>
    <row r="44" spans="3:12" x14ac:dyDescent="0.25">
      <c r="C44" s="34" t="s">
        <v>85</v>
      </c>
      <c r="D44" s="17" t="s">
        <v>24</v>
      </c>
      <c r="E44" s="17" t="s">
        <v>82</v>
      </c>
      <c r="F44" s="16" t="s">
        <v>83</v>
      </c>
      <c r="G44" s="22">
        <v>4</v>
      </c>
      <c r="H44" s="21">
        <v>3.48</v>
      </c>
      <c r="I44" s="21">
        <v>2.3E-2</v>
      </c>
      <c r="J44" s="29">
        <f t="shared" si="0"/>
        <v>3.4569999999999999</v>
      </c>
      <c r="K44" s="19" t="s">
        <v>4</v>
      </c>
      <c r="L44" s="37" t="s">
        <v>116</v>
      </c>
    </row>
    <row r="45" spans="3:12" x14ac:dyDescent="0.25">
      <c r="C45" s="34" t="s">
        <v>86</v>
      </c>
      <c r="D45" s="17" t="s">
        <v>27</v>
      </c>
      <c r="E45" s="17" t="s">
        <v>36</v>
      </c>
      <c r="F45" s="16"/>
      <c r="G45" s="22">
        <v>0</v>
      </c>
      <c r="H45" s="21">
        <v>37.29</v>
      </c>
      <c r="I45" s="21">
        <v>2.68</v>
      </c>
      <c r="J45" s="29">
        <f t="shared" si="0"/>
        <v>34.61</v>
      </c>
      <c r="K45" s="19" t="s">
        <v>2</v>
      </c>
      <c r="L45" s="37" t="s">
        <v>42</v>
      </c>
    </row>
    <row r="46" spans="3:12" x14ac:dyDescent="0.25">
      <c r="C46" s="34" t="s">
        <v>87</v>
      </c>
      <c r="D46" s="17" t="s">
        <v>24</v>
      </c>
      <c r="E46" s="17" t="s">
        <v>25</v>
      </c>
      <c r="F46" s="16" t="s">
        <v>33</v>
      </c>
      <c r="G46" s="22">
        <v>0</v>
      </c>
      <c r="H46" s="21">
        <v>1</v>
      </c>
      <c r="I46" s="21">
        <v>0.437</v>
      </c>
      <c r="J46" s="29">
        <f t="shared" si="0"/>
        <v>0.56299999999999994</v>
      </c>
      <c r="K46" s="19" t="s">
        <v>6</v>
      </c>
      <c r="L46" s="37" t="s">
        <v>38</v>
      </c>
    </row>
    <row r="47" spans="3:12" x14ac:dyDescent="0.25">
      <c r="C47" s="34" t="s">
        <v>88</v>
      </c>
      <c r="D47" s="17" t="s">
        <v>24</v>
      </c>
      <c r="E47" s="17" t="s">
        <v>25</v>
      </c>
      <c r="F47" s="16" t="s">
        <v>33</v>
      </c>
      <c r="G47" s="22">
        <v>0</v>
      </c>
      <c r="H47" s="21">
        <v>0.83</v>
      </c>
      <c r="I47" s="21">
        <v>0.64700000000000002</v>
      </c>
      <c r="J47" s="29">
        <f t="shared" si="0"/>
        <v>0.18299999999999994</v>
      </c>
      <c r="K47" s="19" t="s">
        <v>6</v>
      </c>
      <c r="L47" s="37" t="s">
        <v>38</v>
      </c>
    </row>
    <row r="48" spans="3:12" x14ac:dyDescent="0.25">
      <c r="C48" s="34" t="s">
        <v>89</v>
      </c>
      <c r="D48" s="17" t="s">
        <v>24</v>
      </c>
      <c r="E48" s="17" t="s">
        <v>25</v>
      </c>
      <c r="F48" s="16" t="s">
        <v>33</v>
      </c>
      <c r="G48" s="22">
        <v>0</v>
      </c>
      <c r="H48" s="21">
        <v>1.67</v>
      </c>
      <c r="I48" s="21">
        <v>1.669</v>
      </c>
      <c r="J48" s="29">
        <f t="shared" si="0"/>
        <v>9.9999999999988987E-4</v>
      </c>
      <c r="K48" s="19" t="s">
        <v>6</v>
      </c>
      <c r="L48" s="37" t="s">
        <v>38</v>
      </c>
    </row>
    <row r="49" spans="3:12" x14ac:dyDescent="0.25">
      <c r="C49" s="34" t="s">
        <v>90</v>
      </c>
      <c r="D49" s="17" t="s">
        <v>24</v>
      </c>
      <c r="E49" s="17" t="s">
        <v>25</v>
      </c>
      <c r="F49" s="16" t="s">
        <v>33</v>
      </c>
      <c r="G49" s="22">
        <v>0</v>
      </c>
      <c r="H49" s="21">
        <v>2.97</v>
      </c>
      <c r="I49" s="21">
        <v>2.97</v>
      </c>
      <c r="J49" s="29">
        <f t="shared" si="0"/>
        <v>0</v>
      </c>
      <c r="K49" s="19" t="s">
        <v>6</v>
      </c>
      <c r="L49" s="37" t="s">
        <v>38</v>
      </c>
    </row>
    <row r="50" spans="3:12" x14ac:dyDescent="0.25">
      <c r="C50" s="34" t="s">
        <v>91</v>
      </c>
      <c r="D50" s="17" t="s">
        <v>24</v>
      </c>
      <c r="E50" s="17" t="s">
        <v>25</v>
      </c>
      <c r="F50" s="16" t="s">
        <v>33</v>
      </c>
      <c r="G50" s="22">
        <v>0</v>
      </c>
      <c r="H50" s="21">
        <v>6.49</v>
      </c>
      <c r="I50" s="21">
        <v>1.2999999999999999E-2</v>
      </c>
      <c r="J50" s="29">
        <f t="shared" si="0"/>
        <v>6.4770000000000003</v>
      </c>
      <c r="K50" s="19" t="s">
        <v>6</v>
      </c>
      <c r="L50" s="37" t="s">
        <v>38</v>
      </c>
    </row>
    <row r="51" spans="3:12" x14ac:dyDescent="0.25">
      <c r="C51" s="34" t="s">
        <v>92</v>
      </c>
      <c r="D51" s="17" t="s">
        <v>24</v>
      </c>
      <c r="E51" s="17" t="s">
        <v>25</v>
      </c>
      <c r="F51" s="16" t="s">
        <v>33</v>
      </c>
      <c r="G51" s="22">
        <v>0</v>
      </c>
      <c r="H51" s="21">
        <v>5.88</v>
      </c>
      <c r="I51" s="21">
        <v>1.6E-2</v>
      </c>
      <c r="J51" s="29">
        <f t="shared" si="0"/>
        <v>5.8639999999999999</v>
      </c>
      <c r="K51" s="19" t="s">
        <v>6</v>
      </c>
      <c r="L51" s="37" t="s">
        <v>38</v>
      </c>
    </row>
    <row r="52" spans="3:12" x14ac:dyDescent="0.25">
      <c r="C52" s="34" t="s">
        <v>93</v>
      </c>
      <c r="D52" s="17" t="s">
        <v>24</v>
      </c>
      <c r="E52" s="17" t="s">
        <v>25</v>
      </c>
      <c r="F52" s="16"/>
      <c r="G52" s="22">
        <v>0</v>
      </c>
      <c r="H52" s="21">
        <v>0.76</v>
      </c>
      <c r="I52" s="21">
        <v>0.76</v>
      </c>
      <c r="J52" s="29">
        <f t="shared" si="0"/>
        <v>0</v>
      </c>
      <c r="K52" s="19" t="s">
        <v>6</v>
      </c>
      <c r="L52" s="37" t="s">
        <v>38</v>
      </c>
    </row>
    <row r="53" spans="3:12" x14ac:dyDescent="0.25">
      <c r="C53" s="34" t="s">
        <v>94</v>
      </c>
      <c r="D53" s="17" t="s">
        <v>27</v>
      </c>
      <c r="E53" s="17" t="s">
        <v>30</v>
      </c>
      <c r="F53" s="16"/>
      <c r="G53" s="22">
        <v>0</v>
      </c>
      <c r="H53" s="21">
        <v>47.72</v>
      </c>
      <c r="I53" s="21">
        <v>9.02</v>
      </c>
      <c r="J53" s="29">
        <f t="shared" si="0"/>
        <v>38.700000000000003</v>
      </c>
      <c r="K53" s="19" t="s">
        <v>6</v>
      </c>
      <c r="L53" s="37" t="s">
        <v>38</v>
      </c>
    </row>
    <row r="54" spans="3:12" ht="14.25" customHeight="1" x14ac:dyDescent="0.25">
      <c r="C54" s="34" t="s">
        <v>95</v>
      </c>
      <c r="D54" s="17" t="s">
        <v>27</v>
      </c>
      <c r="E54" s="17" t="s">
        <v>36</v>
      </c>
      <c r="F54" s="16"/>
      <c r="G54" s="22">
        <v>0</v>
      </c>
      <c r="H54" s="21">
        <v>76.900000000000006</v>
      </c>
      <c r="I54" s="21">
        <v>1.8260000000000001</v>
      </c>
      <c r="J54" s="29">
        <f t="shared" si="0"/>
        <v>75.074000000000012</v>
      </c>
      <c r="K54" s="19" t="s">
        <v>2</v>
      </c>
      <c r="L54" s="37" t="s">
        <v>42</v>
      </c>
    </row>
    <row r="55" spans="3:12" x14ac:dyDescent="0.25">
      <c r="C55" s="34" t="s">
        <v>96</v>
      </c>
      <c r="D55" s="17" t="s">
        <v>27</v>
      </c>
      <c r="E55" s="17" t="s">
        <v>30</v>
      </c>
      <c r="F55" s="16"/>
      <c r="G55" s="22">
        <v>0</v>
      </c>
      <c r="H55" s="21">
        <v>3.68</v>
      </c>
      <c r="I55" s="21">
        <v>0.79200000000000004</v>
      </c>
      <c r="J55" s="29">
        <f t="shared" si="0"/>
        <v>2.8879999999999999</v>
      </c>
      <c r="K55" s="19" t="s">
        <v>6</v>
      </c>
      <c r="L55" s="37" t="s">
        <v>38</v>
      </c>
    </row>
    <row r="56" spans="3:12" x14ac:dyDescent="0.25">
      <c r="C56" s="34" t="s">
        <v>97</v>
      </c>
      <c r="D56" s="17" t="s">
        <v>27</v>
      </c>
      <c r="E56" s="17" t="s">
        <v>30</v>
      </c>
      <c r="F56" s="16"/>
      <c r="G56" s="22">
        <v>0</v>
      </c>
      <c r="H56" s="21">
        <v>0.18</v>
      </c>
      <c r="I56" s="21">
        <v>0.17199999999999999</v>
      </c>
      <c r="J56" s="29">
        <f t="shared" si="0"/>
        <v>8.0000000000000071E-3</v>
      </c>
      <c r="K56" s="19" t="s">
        <v>6</v>
      </c>
      <c r="L56" s="37" t="s">
        <v>38</v>
      </c>
    </row>
    <row r="57" spans="3:12" x14ac:dyDescent="0.25">
      <c r="C57" s="34" t="s">
        <v>98</v>
      </c>
      <c r="D57" s="17" t="s">
        <v>24</v>
      </c>
      <c r="E57" s="17" t="s">
        <v>25</v>
      </c>
      <c r="F57" s="16"/>
      <c r="G57" s="22">
        <v>0</v>
      </c>
      <c r="H57" s="21">
        <v>0.86</v>
      </c>
      <c r="I57" s="21">
        <v>0.86</v>
      </c>
      <c r="J57" s="29">
        <f t="shared" si="0"/>
        <v>0</v>
      </c>
      <c r="K57" s="19" t="s">
        <v>6</v>
      </c>
      <c r="L57" s="37" t="s">
        <v>38</v>
      </c>
    </row>
    <row r="58" spans="3:12" x14ac:dyDescent="0.25">
      <c r="C58" s="34" t="s">
        <v>99</v>
      </c>
      <c r="D58" s="17" t="s">
        <v>24</v>
      </c>
      <c r="E58" s="17" t="s">
        <v>25</v>
      </c>
      <c r="F58" s="16"/>
      <c r="G58" s="22">
        <v>0</v>
      </c>
      <c r="H58" s="21">
        <v>0.27</v>
      </c>
      <c r="I58" s="21">
        <v>0.27</v>
      </c>
      <c r="J58" s="29">
        <f t="shared" si="0"/>
        <v>0</v>
      </c>
      <c r="K58" s="19" t="s">
        <v>6</v>
      </c>
      <c r="L58" s="37" t="s">
        <v>38</v>
      </c>
    </row>
    <row r="59" spans="3:12" x14ac:dyDescent="0.25">
      <c r="C59" s="34" t="s">
        <v>100</v>
      </c>
      <c r="D59" s="17" t="s">
        <v>24</v>
      </c>
      <c r="E59" s="17" t="s">
        <v>25</v>
      </c>
      <c r="F59" s="16"/>
      <c r="G59" s="22">
        <v>0</v>
      </c>
      <c r="H59" s="21">
        <v>1.72</v>
      </c>
      <c r="I59" s="21">
        <v>1.7010000000000001</v>
      </c>
      <c r="J59" s="29">
        <f t="shared" si="0"/>
        <v>1.8999999999999906E-2</v>
      </c>
      <c r="K59" s="19" t="s">
        <v>6</v>
      </c>
      <c r="L59" s="37" t="s">
        <v>38</v>
      </c>
    </row>
    <row r="60" spans="3:12" x14ac:dyDescent="0.25">
      <c r="C60" s="34" t="s">
        <v>101</v>
      </c>
      <c r="D60" s="17" t="s">
        <v>24</v>
      </c>
      <c r="E60" s="17" t="s">
        <v>25</v>
      </c>
      <c r="F60" s="16" t="s">
        <v>33</v>
      </c>
      <c r="G60" s="22">
        <v>0</v>
      </c>
      <c r="H60" s="21">
        <v>2.34</v>
      </c>
      <c r="I60" s="21">
        <v>0.01</v>
      </c>
      <c r="J60" s="29">
        <f t="shared" si="0"/>
        <v>2.33</v>
      </c>
      <c r="K60" s="19" t="s">
        <v>6</v>
      </c>
      <c r="L60" s="37" t="s">
        <v>38</v>
      </c>
    </row>
    <row r="61" spans="3:12" x14ac:dyDescent="0.25">
      <c r="C61" s="34" t="s">
        <v>102</v>
      </c>
      <c r="D61" s="17" t="s">
        <v>24</v>
      </c>
      <c r="E61" s="17" t="s">
        <v>25</v>
      </c>
      <c r="F61" s="16" t="s">
        <v>33</v>
      </c>
      <c r="G61" s="22">
        <v>0</v>
      </c>
      <c r="H61" s="21">
        <v>4.66</v>
      </c>
      <c r="I61" s="21">
        <v>4.6420000000000003</v>
      </c>
      <c r="J61" s="29">
        <f t="shared" si="0"/>
        <v>1.7999999999999794E-2</v>
      </c>
      <c r="K61" s="19" t="s">
        <v>6</v>
      </c>
      <c r="L61" s="37" t="s">
        <v>38</v>
      </c>
    </row>
    <row r="62" spans="3:12" ht="15.75" thickBot="1" x14ac:dyDescent="0.3">
      <c r="C62" s="30" t="s">
        <v>1</v>
      </c>
      <c r="D62" s="31"/>
      <c r="E62" s="31"/>
      <c r="F62" s="31"/>
      <c r="G62" s="32"/>
      <c r="H62" s="33">
        <f>SUM(H7:H61)</f>
        <v>473.84000000000003</v>
      </c>
      <c r="I62" s="33">
        <f>SUM(I7:I61)</f>
        <v>42.815000000000005</v>
      </c>
      <c r="J62" s="33">
        <f>SUM(J7:J61)</f>
        <v>431.02499999999981</v>
      </c>
      <c r="K62" s="35"/>
      <c r="L62" s="36"/>
    </row>
    <row r="63" spans="3:12" x14ac:dyDescent="0.25">
      <c r="H63" s="1"/>
      <c r="I63" s="1"/>
      <c r="J63" s="1"/>
    </row>
    <row r="64" spans="3:12" x14ac:dyDescent="0.25">
      <c r="H64" s="1"/>
      <c r="I64" s="1"/>
      <c r="J64" s="1"/>
    </row>
    <row r="65" spans="8:10" x14ac:dyDescent="0.25">
      <c r="H65" s="1"/>
      <c r="I65" s="1"/>
      <c r="J65" s="1"/>
    </row>
    <row r="66" spans="8:10" x14ac:dyDescent="0.25">
      <c r="H66" s="1"/>
      <c r="I66" s="1"/>
      <c r="J66" s="1"/>
    </row>
    <row r="67" spans="8:10" x14ac:dyDescent="0.25">
      <c r="H67" s="1"/>
      <c r="I67" s="1"/>
    </row>
    <row r="68" spans="8:10" x14ac:dyDescent="0.25">
      <c r="H68" s="1"/>
      <c r="I68" s="1"/>
    </row>
    <row r="69" spans="8:10" x14ac:dyDescent="0.25">
      <c r="H69" s="1"/>
      <c r="I69" s="1"/>
    </row>
    <row r="70" spans="8:10" x14ac:dyDescent="0.25">
      <c r="H70" s="1"/>
      <c r="I70" s="1"/>
    </row>
    <row r="71" spans="8:10" x14ac:dyDescent="0.25">
      <c r="H71" s="1"/>
      <c r="I71" s="1"/>
    </row>
    <row r="72" spans="8:10" x14ac:dyDescent="0.25">
      <c r="H72" s="1"/>
      <c r="I72" s="1"/>
    </row>
    <row r="73" spans="8:10" x14ac:dyDescent="0.25">
      <c r="H73" s="1"/>
      <c r="I73" s="1"/>
    </row>
    <row r="74" spans="8:10" x14ac:dyDescent="0.25">
      <c r="H74" s="1"/>
      <c r="I74" s="1"/>
    </row>
    <row r="75" spans="8:10" x14ac:dyDescent="0.25">
      <c r="H75" s="1"/>
      <c r="I75" s="1"/>
    </row>
    <row r="76" spans="8:10" x14ac:dyDescent="0.25">
      <c r="H76" s="1"/>
      <c r="I76" s="1"/>
    </row>
    <row r="77" spans="8:10" x14ac:dyDescent="0.25">
      <c r="H77" s="1"/>
      <c r="I77" s="1"/>
    </row>
    <row r="78" spans="8:10" x14ac:dyDescent="0.25">
      <c r="H78" s="1"/>
      <c r="I78" s="1"/>
    </row>
    <row r="79" spans="8:10" x14ac:dyDescent="0.25">
      <c r="H79" s="1"/>
      <c r="I79" s="1"/>
    </row>
    <row r="80" spans="8:10" x14ac:dyDescent="0.25">
      <c r="H80" s="1"/>
      <c r="I80" s="1"/>
    </row>
    <row r="81" spans="8:9" x14ac:dyDescent="0.25">
      <c r="H81" s="1"/>
      <c r="I81" s="1"/>
    </row>
    <row r="82" spans="8:9" x14ac:dyDescent="0.25">
      <c r="H82" s="1"/>
      <c r="I82" s="1"/>
    </row>
    <row r="83" spans="8:9" x14ac:dyDescent="0.25">
      <c r="H83" s="1"/>
      <c r="I83" s="1"/>
    </row>
    <row r="84" spans="8:9" x14ac:dyDescent="0.25">
      <c r="H84" s="1"/>
      <c r="I84" s="1"/>
    </row>
    <row r="85" spans="8:9" x14ac:dyDescent="0.25">
      <c r="H85" s="1"/>
      <c r="I85" s="1"/>
    </row>
    <row r="86" spans="8:9" x14ac:dyDescent="0.25">
      <c r="H86" s="1"/>
      <c r="I86" s="1"/>
    </row>
    <row r="87" spans="8:9" x14ac:dyDescent="0.25">
      <c r="H87" s="1"/>
      <c r="I87" s="1"/>
    </row>
    <row r="88" spans="8:9" x14ac:dyDescent="0.25">
      <c r="H88" s="1"/>
      <c r="I88" s="1"/>
    </row>
    <row r="89" spans="8:9" x14ac:dyDescent="0.25">
      <c r="H89" s="1"/>
      <c r="I89" s="1"/>
    </row>
    <row r="90" spans="8:9" x14ac:dyDescent="0.25">
      <c r="H90" s="1"/>
      <c r="I90" s="1"/>
    </row>
    <row r="91" spans="8:9" x14ac:dyDescent="0.25">
      <c r="H91" s="1"/>
      <c r="I91" s="1"/>
    </row>
    <row r="92" spans="8:9" x14ac:dyDescent="0.25">
      <c r="H92" s="1"/>
      <c r="I92" s="1"/>
    </row>
    <row r="93" spans="8:9" x14ac:dyDescent="0.25">
      <c r="H93" s="1"/>
      <c r="I93" s="1"/>
    </row>
    <row r="94" spans="8:9" x14ac:dyDescent="0.25">
      <c r="H94" s="1"/>
      <c r="I94" s="1"/>
    </row>
    <row r="95" spans="8:9" x14ac:dyDescent="0.25">
      <c r="H95" s="1"/>
      <c r="I95" s="1"/>
    </row>
    <row r="96" spans="8:9" x14ac:dyDescent="0.25">
      <c r="H96" s="1"/>
      <c r="I96" s="1"/>
    </row>
    <row r="97" spans="8:9" x14ac:dyDescent="0.25">
      <c r="H97" s="1"/>
      <c r="I97" s="1"/>
    </row>
    <row r="98" spans="8:9" x14ac:dyDescent="0.25">
      <c r="H98" s="1"/>
      <c r="I98" s="1"/>
    </row>
    <row r="99" spans="8:9" x14ac:dyDescent="0.25">
      <c r="H99" s="1"/>
      <c r="I99" s="1"/>
    </row>
    <row r="100" spans="8:9" x14ac:dyDescent="0.25">
      <c r="H100" s="1"/>
      <c r="I100" s="1"/>
    </row>
    <row r="101" spans="8:9" x14ac:dyDescent="0.25">
      <c r="H101" s="1"/>
      <c r="I101" s="1"/>
    </row>
    <row r="102" spans="8:9" x14ac:dyDescent="0.25">
      <c r="H102" s="1"/>
      <c r="I102" s="1"/>
    </row>
    <row r="103" spans="8:9" x14ac:dyDescent="0.25">
      <c r="H103" s="1"/>
      <c r="I103" s="1"/>
    </row>
    <row r="104" spans="8:9" x14ac:dyDescent="0.25">
      <c r="H104" s="1"/>
      <c r="I104" s="1"/>
    </row>
    <row r="105" spans="8:9" x14ac:dyDescent="0.25">
      <c r="H105" s="1"/>
      <c r="I105" s="1"/>
    </row>
    <row r="106" spans="8:9" x14ac:dyDescent="0.25">
      <c r="H106" s="1"/>
      <c r="I106" s="1"/>
    </row>
    <row r="107" spans="8:9" x14ac:dyDescent="0.25">
      <c r="H107" s="1"/>
      <c r="I107" s="1"/>
    </row>
    <row r="108" spans="8:9" x14ac:dyDescent="0.25">
      <c r="H108" s="1"/>
      <c r="I108" s="1"/>
    </row>
    <row r="109" spans="8:9" x14ac:dyDescent="0.25">
      <c r="H109" s="1"/>
      <c r="I109" s="1"/>
    </row>
    <row r="110" spans="8:9" x14ac:dyDescent="0.25">
      <c r="H110" s="1"/>
      <c r="I110" s="1"/>
    </row>
    <row r="111" spans="8:9" x14ac:dyDescent="0.25">
      <c r="H111" s="1"/>
      <c r="I111" s="1"/>
    </row>
    <row r="112" spans="8:9" x14ac:dyDescent="0.25">
      <c r="H112" s="1"/>
      <c r="I112" s="1"/>
    </row>
    <row r="113" spans="8:9" x14ac:dyDescent="0.25">
      <c r="H113" s="1"/>
      <c r="I113" s="1"/>
    </row>
    <row r="114" spans="8:9" x14ac:dyDescent="0.25">
      <c r="H114" s="1"/>
      <c r="I114" s="1"/>
    </row>
    <row r="115" spans="8:9" x14ac:dyDescent="0.25">
      <c r="H115" s="1"/>
      <c r="I115" s="1"/>
    </row>
    <row r="116" spans="8:9" x14ac:dyDescent="0.25">
      <c r="H116" s="1"/>
      <c r="I116" s="1"/>
    </row>
    <row r="117" spans="8:9" x14ac:dyDescent="0.25">
      <c r="H117" s="1"/>
      <c r="I117" s="1"/>
    </row>
    <row r="118" spans="8:9" x14ac:dyDescent="0.25">
      <c r="H118" s="1"/>
      <c r="I118" s="1"/>
    </row>
    <row r="119" spans="8:9" x14ac:dyDescent="0.25">
      <c r="H119" s="1"/>
      <c r="I119" s="1"/>
    </row>
    <row r="120" spans="8:9" x14ac:dyDescent="0.25">
      <c r="H120" s="1"/>
      <c r="I120" s="1"/>
    </row>
    <row r="121" spans="8:9" x14ac:dyDescent="0.25">
      <c r="H121" s="1"/>
      <c r="I121" s="1"/>
    </row>
    <row r="122" spans="8:9" x14ac:dyDescent="0.25">
      <c r="H122" s="1"/>
      <c r="I122" s="1"/>
    </row>
    <row r="123" spans="8:9" x14ac:dyDescent="0.25">
      <c r="H123" s="1"/>
      <c r="I123" s="1"/>
    </row>
    <row r="124" spans="8:9" x14ac:dyDescent="0.25">
      <c r="H124" s="1"/>
      <c r="I124" s="1"/>
    </row>
    <row r="125" spans="8:9" x14ac:dyDescent="0.25">
      <c r="H125" s="1"/>
      <c r="I125" s="1"/>
    </row>
    <row r="126" spans="8:9" x14ac:dyDescent="0.25">
      <c r="H126" s="1"/>
      <c r="I126" s="1"/>
    </row>
    <row r="127" spans="8:9" x14ac:dyDescent="0.25">
      <c r="H127" s="1"/>
      <c r="I127" s="1"/>
    </row>
    <row r="128" spans="8:9" x14ac:dyDescent="0.25">
      <c r="H128" s="1"/>
      <c r="I128" s="1"/>
    </row>
    <row r="129" spans="8:9" x14ac:dyDescent="0.25">
      <c r="H129" s="1"/>
      <c r="I129" s="1"/>
    </row>
    <row r="130" spans="8:9" x14ac:dyDescent="0.25">
      <c r="H130" s="1"/>
      <c r="I130" s="1"/>
    </row>
    <row r="131" spans="8:9" x14ac:dyDescent="0.25">
      <c r="H131" s="1"/>
      <c r="I131" s="1"/>
    </row>
    <row r="132" spans="8:9" x14ac:dyDescent="0.25">
      <c r="H132" s="1"/>
      <c r="I132" s="1"/>
    </row>
    <row r="133" spans="8:9" x14ac:dyDescent="0.25">
      <c r="H133" s="1"/>
      <c r="I133" s="1"/>
    </row>
    <row r="134" spans="8:9" x14ac:dyDescent="0.25">
      <c r="H134" s="1"/>
      <c r="I134" s="1"/>
    </row>
    <row r="135" spans="8:9" x14ac:dyDescent="0.25">
      <c r="H135" s="1"/>
      <c r="I135" s="1"/>
    </row>
    <row r="136" spans="8:9" x14ac:dyDescent="0.25">
      <c r="H136" s="1"/>
      <c r="I136" s="1"/>
    </row>
    <row r="137" spans="8:9" x14ac:dyDescent="0.25">
      <c r="H137" s="1"/>
      <c r="I137" s="1"/>
    </row>
    <row r="138" spans="8:9" x14ac:dyDescent="0.25">
      <c r="H138" s="1"/>
      <c r="I138" s="1"/>
    </row>
    <row r="139" spans="8:9" x14ac:dyDescent="0.25">
      <c r="H139" s="1"/>
      <c r="I139" s="1"/>
    </row>
    <row r="140" spans="8:9" x14ac:dyDescent="0.25">
      <c r="H140" s="1"/>
      <c r="I140" s="1"/>
    </row>
    <row r="141" spans="8:9" x14ac:dyDescent="0.25">
      <c r="H141" s="1"/>
      <c r="I141" s="1"/>
    </row>
    <row r="142" spans="8:9" x14ac:dyDescent="0.25">
      <c r="H142" s="1"/>
      <c r="I142" s="1"/>
    </row>
    <row r="143" spans="8:9" x14ac:dyDescent="0.25">
      <c r="H143" s="1"/>
      <c r="I143" s="1"/>
    </row>
    <row r="144" spans="8:9" x14ac:dyDescent="0.25">
      <c r="H144" s="1"/>
      <c r="I144" s="1"/>
    </row>
    <row r="145" spans="8:9" x14ac:dyDescent="0.25">
      <c r="H145" s="1"/>
      <c r="I145" s="1"/>
    </row>
    <row r="146" spans="8:9" x14ac:dyDescent="0.25">
      <c r="H146" s="1"/>
      <c r="I146" s="1"/>
    </row>
    <row r="147" spans="8:9" x14ac:dyDescent="0.25">
      <c r="H147" s="1"/>
      <c r="I147" s="1"/>
    </row>
    <row r="148" spans="8:9" x14ac:dyDescent="0.25">
      <c r="H148" s="1"/>
      <c r="I148" s="1"/>
    </row>
    <row r="149" spans="8:9" x14ac:dyDescent="0.25">
      <c r="H149" s="1"/>
      <c r="I149" s="1"/>
    </row>
    <row r="150" spans="8:9" x14ac:dyDescent="0.25">
      <c r="H150" s="1"/>
      <c r="I150" s="1"/>
    </row>
    <row r="151" spans="8:9" x14ac:dyDescent="0.25">
      <c r="H151" s="1"/>
      <c r="I151" s="1"/>
    </row>
    <row r="152" spans="8:9" x14ac:dyDescent="0.25">
      <c r="H152" s="1"/>
      <c r="I152" s="1"/>
    </row>
    <row r="153" spans="8:9" x14ac:dyDescent="0.25">
      <c r="H153" s="1"/>
      <c r="I153" s="1"/>
    </row>
    <row r="154" spans="8:9" x14ac:dyDescent="0.25">
      <c r="H154" s="1"/>
      <c r="I154" s="1"/>
    </row>
    <row r="155" spans="8:9" x14ac:dyDescent="0.25">
      <c r="H155" s="1"/>
      <c r="I155" s="1"/>
    </row>
    <row r="156" spans="8:9" x14ac:dyDescent="0.25">
      <c r="H156" s="1"/>
      <c r="I156" s="1"/>
    </row>
    <row r="157" spans="8:9" x14ac:dyDescent="0.25">
      <c r="H157" s="1"/>
      <c r="I157" s="1"/>
    </row>
    <row r="158" spans="8:9" x14ac:dyDescent="0.25">
      <c r="H158" s="1"/>
      <c r="I158" s="1"/>
    </row>
    <row r="159" spans="8:9" x14ac:dyDescent="0.25">
      <c r="H159" s="1"/>
      <c r="I159" s="1"/>
    </row>
    <row r="160" spans="8:9" x14ac:dyDescent="0.25">
      <c r="H160" s="1"/>
      <c r="I160" s="1"/>
    </row>
    <row r="161" spans="8:9" x14ac:dyDescent="0.25">
      <c r="H161" s="1"/>
      <c r="I161" s="1"/>
    </row>
    <row r="162" spans="8:9" x14ac:dyDescent="0.25">
      <c r="H162" s="1"/>
      <c r="I162" s="1"/>
    </row>
    <row r="163" spans="8:9" x14ac:dyDescent="0.25">
      <c r="H163" s="1"/>
      <c r="I163" s="1"/>
    </row>
    <row r="164" spans="8:9" x14ac:dyDescent="0.25">
      <c r="H164" s="1"/>
      <c r="I164" s="1"/>
    </row>
    <row r="165" spans="8:9" x14ac:dyDescent="0.25">
      <c r="H165" s="1"/>
      <c r="I165" s="1"/>
    </row>
    <row r="166" spans="8:9" x14ac:dyDescent="0.25">
      <c r="H166" s="1"/>
      <c r="I166" s="1"/>
    </row>
    <row r="167" spans="8:9" x14ac:dyDescent="0.25">
      <c r="H167" s="1"/>
      <c r="I167" s="1"/>
    </row>
    <row r="168" spans="8:9" x14ac:dyDescent="0.25">
      <c r="H168" s="1"/>
      <c r="I168" s="1"/>
    </row>
    <row r="169" spans="8:9" x14ac:dyDescent="0.25">
      <c r="H169" s="1"/>
      <c r="I169" s="1"/>
    </row>
    <row r="170" spans="8:9" x14ac:dyDescent="0.25">
      <c r="H170" s="1"/>
      <c r="I170" s="1"/>
    </row>
    <row r="171" spans="8:9" x14ac:dyDescent="0.25">
      <c r="H171" s="1"/>
      <c r="I171" s="1"/>
    </row>
    <row r="172" spans="8:9" x14ac:dyDescent="0.25">
      <c r="H172" s="1"/>
      <c r="I172" s="1"/>
    </row>
    <row r="173" spans="8:9" x14ac:dyDescent="0.25">
      <c r="H173" s="1"/>
      <c r="I173" s="1"/>
    </row>
    <row r="174" spans="8:9" x14ac:dyDescent="0.25">
      <c r="H174" s="1"/>
      <c r="I174" s="1"/>
    </row>
    <row r="175" spans="8:9" x14ac:dyDescent="0.25">
      <c r="H175" s="1"/>
      <c r="I175" s="1"/>
    </row>
    <row r="176" spans="8:9" x14ac:dyDescent="0.25">
      <c r="H176" s="1"/>
      <c r="I176" s="1"/>
    </row>
    <row r="177" spans="8:9" x14ac:dyDescent="0.25">
      <c r="H177" s="1"/>
      <c r="I177" s="1"/>
    </row>
    <row r="178" spans="8:9" x14ac:dyDescent="0.25">
      <c r="H178" s="1"/>
      <c r="I178" s="1"/>
    </row>
    <row r="179" spans="8:9" x14ac:dyDescent="0.25">
      <c r="H179" s="1"/>
      <c r="I179" s="1"/>
    </row>
    <row r="180" spans="8:9" x14ac:dyDescent="0.25">
      <c r="H180" s="1"/>
      <c r="I180" s="1"/>
    </row>
    <row r="181" spans="8:9" x14ac:dyDescent="0.25">
      <c r="H181" s="1"/>
      <c r="I181" s="1"/>
    </row>
    <row r="182" spans="8:9" x14ac:dyDescent="0.25">
      <c r="H182" s="1"/>
      <c r="I182" s="1"/>
    </row>
    <row r="183" spans="8:9" x14ac:dyDescent="0.25">
      <c r="H183" s="1"/>
      <c r="I183" s="1"/>
    </row>
    <row r="184" spans="8:9" x14ac:dyDescent="0.25">
      <c r="H184" s="1"/>
      <c r="I184" s="1"/>
    </row>
    <row r="185" spans="8:9" x14ac:dyDescent="0.25">
      <c r="H185" s="1"/>
      <c r="I185" s="1"/>
    </row>
    <row r="186" spans="8:9" x14ac:dyDescent="0.25">
      <c r="H186" s="1"/>
      <c r="I186" s="1"/>
    </row>
    <row r="187" spans="8:9" x14ac:dyDescent="0.25">
      <c r="H187" s="1"/>
      <c r="I187" s="1"/>
    </row>
    <row r="188" spans="8:9" x14ac:dyDescent="0.25">
      <c r="H188" s="1"/>
      <c r="I188" s="1"/>
    </row>
    <row r="189" spans="8:9" x14ac:dyDescent="0.25">
      <c r="H189" s="1"/>
      <c r="I189" s="1"/>
    </row>
    <row r="190" spans="8:9" x14ac:dyDescent="0.25">
      <c r="H190" s="1"/>
      <c r="I190" s="1"/>
    </row>
    <row r="191" spans="8:9" x14ac:dyDescent="0.25">
      <c r="H191" s="1"/>
      <c r="I191" s="1"/>
    </row>
    <row r="192" spans="8:9" x14ac:dyDescent="0.25">
      <c r="H192" s="1"/>
      <c r="I192" s="1"/>
    </row>
    <row r="193" spans="8:9" x14ac:dyDescent="0.25">
      <c r="H193" s="1"/>
      <c r="I193" s="1"/>
    </row>
    <row r="194" spans="8:9" x14ac:dyDescent="0.25">
      <c r="H194" s="1"/>
      <c r="I194" s="1"/>
    </row>
    <row r="195" spans="8:9" x14ac:dyDescent="0.25">
      <c r="H195" s="1"/>
      <c r="I195" s="1"/>
    </row>
    <row r="196" spans="8:9" x14ac:dyDescent="0.25">
      <c r="H196" s="1"/>
      <c r="I196" s="1"/>
    </row>
    <row r="197" spans="8:9" x14ac:dyDescent="0.25">
      <c r="H197" s="1"/>
      <c r="I197" s="1"/>
    </row>
    <row r="198" spans="8:9" x14ac:dyDescent="0.25">
      <c r="H198" s="1"/>
      <c r="I198" s="1"/>
    </row>
    <row r="199" spans="8:9" x14ac:dyDescent="0.25">
      <c r="H199" s="1"/>
      <c r="I199" s="1"/>
    </row>
    <row r="200" spans="8:9" x14ac:dyDescent="0.25">
      <c r="H200" s="1"/>
      <c r="I200" s="1"/>
    </row>
    <row r="201" spans="8:9" x14ac:dyDescent="0.25">
      <c r="H201" s="1"/>
      <c r="I201" s="1"/>
    </row>
    <row r="202" spans="8:9" x14ac:dyDescent="0.25">
      <c r="H202" s="1"/>
      <c r="I202" s="1"/>
    </row>
    <row r="203" spans="8:9" x14ac:dyDescent="0.25">
      <c r="H203" s="1"/>
      <c r="I203" s="1"/>
    </row>
    <row r="204" spans="8:9" x14ac:dyDescent="0.25">
      <c r="H204" s="1"/>
      <c r="I204" s="1"/>
    </row>
    <row r="205" spans="8:9" x14ac:dyDescent="0.25">
      <c r="H205" s="1"/>
      <c r="I205" s="1"/>
    </row>
    <row r="206" spans="8:9" x14ac:dyDescent="0.25">
      <c r="H206" s="1"/>
      <c r="I206" s="1"/>
    </row>
    <row r="207" spans="8:9" x14ac:dyDescent="0.25">
      <c r="H207" s="1"/>
      <c r="I207" s="1"/>
    </row>
    <row r="208" spans="8:9" x14ac:dyDescent="0.25">
      <c r="H208" s="1"/>
      <c r="I208" s="1"/>
    </row>
    <row r="209" spans="8:9" x14ac:dyDescent="0.25">
      <c r="H209" s="1"/>
      <c r="I209" s="1"/>
    </row>
    <row r="210" spans="8:9" x14ac:dyDescent="0.25">
      <c r="H210" s="1"/>
      <c r="I210" s="1"/>
    </row>
    <row r="211" spans="8:9" x14ac:dyDescent="0.25">
      <c r="H211" s="1"/>
      <c r="I211" s="1"/>
    </row>
    <row r="212" spans="8:9" x14ac:dyDescent="0.25">
      <c r="H212" s="1"/>
      <c r="I212" s="1"/>
    </row>
    <row r="213" spans="8:9" x14ac:dyDescent="0.25">
      <c r="H213" s="1"/>
      <c r="I213" s="1"/>
    </row>
    <row r="214" spans="8:9" x14ac:dyDescent="0.25">
      <c r="H214" s="1"/>
      <c r="I214" s="1"/>
    </row>
    <row r="215" spans="8:9" x14ac:dyDescent="0.25">
      <c r="H215" s="1"/>
      <c r="I215" s="1"/>
    </row>
    <row r="216" spans="8:9" x14ac:dyDescent="0.25">
      <c r="H216" s="1"/>
      <c r="I216" s="1"/>
    </row>
    <row r="217" spans="8:9" x14ac:dyDescent="0.25">
      <c r="H217" s="1"/>
      <c r="I217" s="1"/>
    </row>
    <row r="218" spans="8:9" x14ac:dyDescent="0.25">
      <c r="H218" s="1"/>
      <c r="I218" s="1"/>
    </row>
    <row r="219" spans="8:9" x14ac:dyDescent="0.25">
      <c r="H219" s="1"/>
      <c r="I219" s="1"/>
    </row>
    <row r="220" spans="8:9" x14ac:dyDescent="0.25">
      <c r="H220" s="1"/>
      <c r="I220" s="1"/>
    </row>
    <row r="221" spans="8:9" x14ac:dyDescent="0.25">
      <c r="H221" s="1"/>
      <c r="I221" s="1"/>
    </row>
    <row r="222" spans="8:9" x14ac:dyDescent="0.25">
      <c r="H222" s="1"/>
      <c r="I222" s="1"/>
    </row>
    <row r="223" spans="8:9" x14ac:dyDescent="0.25">
      <c r="H223" s="1"/>
      <c r="I223" s="1"/>
    </row>
    <row r="224" spans="8:9" x14ac:dyDescent="0.25">
      <c r="H224" s="1"/>
      <c r="I224" s="1"/>
    </row>
    <row r="225" spans="8:9" x14ac:dyDescent="0.25">
      <c r="H225" s="1"/>
      <c r="I225" s="1"/>
    </row>
    <row r="226" spans="8:9" x14ac:dyDescent="0.25">
      <c r="H226" s="1"/>
      <c r="I226" s="1"/>
    </row>
    <row r="227" spans="8:9" x14ac:dyDescent="0.25">
      <c r="H227" s="1"/>
      <c r="I227" s="1"/>
    </row>
    <row r="228" spans="8:9" x14ac:dyDescent="0.25">
      <c r="H228" s="1"/>
      <c r="I228" s="1"/>
    </row>
    <row r="229" spans="8:9" x14ac:dyDescent="0.25">
      <c r="H229" s="1"/>
      <c r="I229" s="1"/>
    </row>
    <row r="230" spans="8:9" x14ac:dyDescent="0.25">
      <c r="H230" s="1"/>
      <c r="I230" s="1"/>
    </row>
    <row r="231" spans="8:9" x14ac:dyDescent="0.25">
      <c r="H231" s="1"/>
      <c r="I231" s="1"/>
    </row>
    <row r="232" spans="8:9" x14ac:dyDescent="0.25">
      <c r="H232" s="1"/>
      <c r="I232" s="1"/>
    </row>
    <row r="233" spans="8:9" x14ac:dyDescent="0.25">
      <c r="H233" s="1"/>
      <c r="I233" s="1"/>
    </row>
    <row r="234" spans="8:9" x14ac:dyDescent="0.25">
      <c r="H234" s="1"/>
      <c r="I234" s="1"/>
    </row>
    <row r="235" spans="8:9" x14ac:dyDescent="0.25">
      <c r="H235" s="1"/>
      <c r="I235" s="1"/>
    </row>
    <row r="236" spans="8:9" x14ac:dyDescent="0.25">
      <c r="H236" s="1"/>
      <c r="I236" s="1"/>
    </row>
    <row r="237" spans="8:9" x14ac:dyDescent="0.25">
      <c r="H237" s="1"/>
      <c r="I237" s="1"/>
    </row>
    <row r="238" spans="8:9" x14ac:dyDescent="0.25">
      <c r="H238" s="1"/>
      <c r="I238" s="1"/>
    </row>
    <row r="239" spans="8:9" x14ac:dyDescent="0.25">
      <c r="H239" s="1"/>
      <c r="I239" s="1"/>
    </row>
    <row r="240" spans="8:9" x14ac:dyDescent="0.25">
      <c r="H240" s="1"/>
      <c r="I240" s="1"/>
    </row>
    <row r="241" spans="8:9" x14ac:dyDescent="0.25">
      <c r="H241" s="1"/>
      <c r="I241" s="1"/>
    </row>
    <row r="242" spans="8:9" x14ac:dyDescent="0.25">
      <c r="H242" s="1"/>
      <c r="I242" s="1"/>
    </row>
    <row r="243" spans="8:9" x14ac:dyDescent="0.25">
      <c r="H243" s="1"/>
      <c r="I243" s="1"/>
    </row>
    <row r="244" spans="8:9" x14ac:dyDescent="0.25">
      <c r="H244" s="1"/>
      <c r="I244" s="1"/>
    </row>
    <row r="245" spans="8:9" x14ac:dyDescent="0.25">
      <c r="H245" s="1"/>
      <c r="I245" s="1"/>
    </row>
    <row r="246" spans="8:9" x14ac:dyDescent="0.25">
      <c r="H246" s="1"/>
      <c r="I246" s="1"/>
    </row>
    <row r="247" spans="8:9" x14ac:dyDescent="0.25">
      <c r="H247" s="1"/>
      <c r="I247" s="1"/>
    </row>
    <row r="248" spans="8:9" x14ac:dyDescent="0.25">
      <c r="H248" s="1"/>
      <c r="I248" s="1"/>
    </row>
    <row r="249" spans="8:9" x14ac:dyDescent="0.25">
      <c r="H249" s="1"/>
      <c r="I249" s="1"/>
    </row>
    <row r="250" spans="8:9" x14ac:dyDescent="0.25">
      <c r="H250" s="1"/>
      <c r="I250" s="1"/>
    </row>
    <row r="251" spans="8:9" x14ac:dyDescent="0.25">
      <c r="H251" s="1"/>
      <c r="I251" s="1"/>
    </row>
    <row r="252" spans="8:9" x14ac:dyDescent="0.25">
      <c r="H252" s="1"/>
      <c r="I252" s="1"/>
    </row>
    <row r="253" spans="8:9" x14ac:dyDescent="0.25">
      <c r="H253" s="1"/>
      <c r="I253" s="1"/>
    </row>
    <row r="254" spans="8:9" x14ac:dyDescent="0.25">
      <c r="H254" s="1"/>
      <c r="I254" s="1"/>
    </row>
    <row r="255" spans="8:9" x14ac:dyDescent="0.25">
      <c r="H255" s="1"/>
      <c r="I255" s="1"/>
    </row>
    <row r="256" spans="8:9" x14ac:dyDescent="0.25">
      <c r="H256" s="1"/>
      <c r="I256" s="1"/>
    </row>
    <row r="257" spans="8:9" x14ac:dyDescent="0.25">
      <c r="H257" s="1"/>
      <c r="I257" s="1"/>
    </row>
    <row r="258" spans="8:9" x14ac:dyDescent="0.25">
      <c r="H258" s="1"/>
      <c r="I258" s="1"/>
    </row>
    <row r="259" spans="8:9" x14ac:dyDescent="0.25">
      <c r="H259" s="1"/>
      <c r="I259" s="1"/>
    </row>
    <row r="260" spans="8:9" x14ac:dyDescent="0.25">
      <c r="H260" s="1"/>
      <c r="I260" s="1"/>
    </row>
    <row r="261" spans="8:9" x14ac:dyDescent="0.25">
      <c r="H261" s="1"/>
      <c r="I261" s="1"/>
    </row>
    <row r="262" spans="8:9" x14ac:dyDescent="0.25">
      <c r="H262" s="1"/>
      <c r="I262" s="1"/>
    </row>
    <row r="263" spans="8:9" x14ac:dyDescent="0.25">
      <c r="H263" s="1"/>
      <c r="I263" s="1"/>
    </row>
    <row r="264" spans="8:9" x14ac:dyDescent="0.25">
      <c r="H264" s="1"/>
      <c r="I264" s="1"/>
    </row>
    <row r="265" spans="8:9" x14ac:dyDescent="0.25">
      <c r="H265" s="1"/>
      <c r="I265" s="1"/>
    </row>
    <row r="266" spans="8:9" x14ac:dyDescent="0.25">
      <c r="H266" s="1"/>
      <c r="I266" s="1"/>
    </row>
    <row r="267" spans="8:9" x14ac:dyDescent="0.25">
      <c r="H267" s="1"/>
      <c r="I267" s="1"/>
    </row>
    <row r="268" spans="8:9" x14ac:dyDescent="0.25">
      <c r="H268" s="1"/>
      <c r="I268" s="1"/>
    </row>
    <row r="269" spans="8:9" x14ac:dyDescent="0.25">
      <c r="H269" s="1"/>
      <c r="I269" s="1"/>
    </row>
    <row r="270" spans="8:9" x14ac:dyDescent="0.25">
      <c r="H270" s="1"/>
      <c r="I270" s="1"/>
    </row>
    <row r="271" spans="8:9" x14ac:dyDescent="0.25">
      <c r="H271" s="1"/>
      <c r="I271" s="1"/>
    </row>
    <row r="272" spans="8:9" x14ac:dyDescent="0.25">
      <c r="H272" s="1"/>
      <c r="I272" s="1"/>
    </row>
    <row r="273" spans="8:9" x14ac:dyDescent="0.25">
      <c r="H273" s="1"/>
      <c r="I273" s="1"/>
    </row>
    <row r="274" spans="8:9" x14ac:dyDescent="0.25">
      <c r="H274" s="1"/>
      <c r="I274" s="1"/>
    </row>
    <row r="275" spans="8:9" x14ac:dyDescent="0.25">
      <c r="H275" s="1"/>
      <c r="I275" s="1"/>
    </row>
    <row r="276" spans="8:9" x14ac:dyDescent="0.25">
      <c r="H276" s="1"/>
      <c r="I276" s="1"/>
    </row>
    <row r="277" spans="8:9" x14ac:dyDescent="0.25">
      <c r="H277" s="1"/>
      <c r="I277" s="1"/>
    </row>
    <row r="278" spans="8:9" x14ac:dyDescent="0.25">
      <c r="H278" s="1"/>
      <c r="I278" s="1"/>
    </row>
    <row r="279" spans="8:9" x14ac:dyDescent="0.25">
      <c r="H279" s="1"/>
      <c r="I279" s="1"/>
    </row>
    <row r="280" spans="8:9" x14ac:dyDescent="0.25">
      <c r="H280" s="1"/>
      <c r="I280" s="1"/>
    </row>
    <row r="281" spans="8:9" x14ac:dyDescent="0.25">
      <c r="H281" s="1"/>
      <c r="I281" s="1"/>
    </row>
    <row r="282" spans="8:9" x14ac:dyDescent="0.25">
      <c r="H282" s="1"/>
      <c r="I282" s="1"/>
    </row>
    <row r="283" spans="8:9" x14ac:dyDescent="0.25">
      <c r="H283" s="1"/>
      <c r="I283" s="1"/>
    </row>
    <row r="284" spans="8:9" x14ac:dyDescent="0.25">
      <c r="H284" s="1"/>
      <c r="I284" s="1"/>
    </row>
    <row r="285" spans="8:9" x14ac:dyDescent="0.25">
      <c r="H285" s="1"/>
      <c r="I285" s="1"/>
    </row>
    <row r="286" spans="8:9" x14ac:dyDescent="0.25">
      <c r="H286" s="1"/>
      <c r="I286" s="1"/>
    </row>
    <row r="287" spans="8:9" x14ac:dyDescent="0.25">
      <c r="H287" s="1"/>
      <c r="I287" s="1"/>
    </row>
    <row r="288" spans="8:9" x14ac:dyDescent="0.25">
      <c r="H288" s="1"/>
      <c r="I288" s="1"/>
    </row>
    <row r="289" spans="8:9" x14ac:dyDescent="0.25">
      <c r="H289" s="1"/>
      <c r="I289" s="1"/>
    </row>
    <row r="290" spans="8:9" x14ac:dyDescent="0.25">
      <c r="H290" s="1"/>
      <c r="I290" s="1"/>
    </row>
    <row r="291" spans="8:9" x14ac:dyDescent="0.25">
      <c r="H291" s="1"/>
      <c r="I291" s="1"/>
    </row>
    <row r="292" spans="8:9" x14ac:dyDescent="0.25">
      <c r="H292" s="1"/>
      <c r="I292" s="1"/>
    </row>
    <row r="293" spans="8:9" x14ac:dyDescent="0.25">
      <c r="H293" s="1"/>
      <c r="I293" s="1"/>
    </row>
    <row r="294" spans="8:9" x14ac:dyDescent="0.25">
      <c r="H294" s="1"/>
      <c r="I294" s="1"/>
    </row>
    <row r="295" spans="8:9" x14ac:dyDescent="0.25">
      <c r="H295" s="1"/>
      <c r="I295" s="1"/>
    </row>
    <row r="296" spans="8:9" x14ac:dyDescent="0.25">
      <c r="H296" s="1"/>
      <c r="I296" s="1"/>
    </row>
    <row r="297" spans="8:9" x14ac:dyDescent="0.25">
      <c r="H297" s="1"/>
      <c r="I297" s="1"/>
    </row>
    <row r="298" spans="8:9" x14ac:dyDescent="0.25">
      <c r="H298" s="1"/>
      <c r="I298" s="1"/>
    </row>
    <row r="299" spans="8:9" x14ac:dyDescent="0.25">
      <c r="H299" s="1"/>
      <c r="I299" s="1"/>
    </row>
    <row r="300" spans="8:9" x14ac:dyDescent="0.25">
      <c r="H300" s="1"/>
      <c r="I300" s="1"/>
    </row>
    <row r="301" spans="8:9" x14ac:dyDescent="0.25">
      <c r="H301" s="1"/>
      <c r="I301" s="1"/>
    </row>
    <row r="302" spans="8:9" x14ac:dyDescent="0.25">
      <c r="H302" s="1"/>
      <c r="I302" s="1"/>
    </row>
    <row r="303" spans="8:9" x14ac:dyDescent="0.25">
      <c r="H303" s="1"/>
      <c r="I303" s="1"/>
    </row>
    <row r="304" spans="8:9" x14ac:dyDescent="0.25">
      <c r="H304" s="1"/>
      <c r="I304" s="1"/>
    </row>
    <row r="305" spans="8:9" x14ac:dyDescent="0.25">
      <c r="H305" s="1"/>
      <c r="I305" s="1"/>
    </row>
    <row r="306" spans="8:9" x14ac:dyDescent="0.25">
      <c r="H306" s="1"/>
      <c r="I306" s="1"/>
    </row>
    <row r="307" spans="8:9" x14ac:dyDescent="0.25">
      <c r="H307" s="1"/>
      <c r="I307" s="1"/>
    </row>
    <row r="308" spans="8:9" x14ac:dyDescent="0.25">
      <c r="H308" s="1"/>
      <c r="I308" s="1"/>
    </row>
    <row r="309" spans="8:9" x14ac:dyDescent="0.25">
      <c r="H309" s="1"/>
      <c r="I309" s="1"/>
    </row>
    <row r="310" spans="8:9" x14ac:dyDescent="0.25">
      <c r="H310" s="1"/>
      <c r="I310" s="1"/>
    </row>
    <row r="311" spans="8:9" x14ac:dyDescent="0.25">
      <c r="H311" s="1"/>
      <c r="I311" s="1"/>
    </row>
    <row r="312" spans="8:9" x14ac:dyDescent="0.25">
      <c r="H312" s="1"/>
      <c r="I312" s="1"/>
    </row>
    <row r="313" spans="8:9" x14ac:dyDescent="0.25">
      <c r="H313" s="1"/>
      <c r="I313" s="1"/>
    </row>
    <row r="314" spans="8:9" x14ac:dyDescent="0.25">
      <c r="H314" s="1"/>
      <c r="I314" s="1"/>
    </row>
    <row r="315" spans="8:9" x14ac:dyDescent="0.25">
      <c r="H315" s="1"/>
      <c r="I315" s="1"/>
    </row>
    <row r="316" spans="8:9" x14ac:dyDescent="0.25">
      <c r="H316" s="1"/>
      <c r="I316" s="1"/>
    </row>
    <row r="317" spans="8:9" x14ac:dyDescent="0.25">
      <c r="H317" s="1"/>
      <c r="I317" s="1"/>
    </row>
    <row r="318" spans="8:9" x14ac:dyDescent="0.25">
      <c r="H318" s="1"/>
      <c r="I318" s="1"/>
    </row>
    <row r="319" spans="8:9" x14ac:dyDescent="0.25">
      <c r="H319" s="1"/>
      <c r="I319" s="1"/>
    </row>
    <row r="320" spans="8:9" x14ac:dyDescent="0.25">
      <c r="H320" s="1"/>
      <c r="I320" s="1"/>
    </row>
    <row r="321" spans="8:9" x14ac:dyDescent="0.25">
      <c r="H321" s="1"/>
      <c r="I321" s="1"/>
    </row>
    <row r="322" spans="8:9" x14ac:dyDescent="0.25">
      <c r="H322" s="1"/>
      <c r="I322" s="1"/>
    </row>
    <row r="323" spans="8:9" x14ac:dyDescent="0.25">
      <c r="H323" s="1"/>
      <c r="I323" s="1"/>
    </row>
    <row r="324" spans="8:9" x14ac:dyDescent="0.25">
      <c r="H324" s="1"/>
      <c r="I324" s="1"/>
    </row>
    <row r="325" spans="8:9" x14ac:dyDescent="0.25">
      <c r="H325" s="1"/>
      <c r="I325" s="1"/>
    </row>
    <row r="326" spans="8:9" x14ac:dyDescent="0.25">
      <c r="H326" s="1"/>
      <c r="I326" s="1"/>
    </row>
    <row r="327" spans="8:9" x14ac:dyDescent="0.25">
      <c r="H327" s="1"/>
      <c r="I327" s="1"/>
    </row>
    <row r="328" spans="8:9" x14ac:dyDescent="0.25">
      <c r="H328" s="1"/>
      <c r="I328" s="1"/>
    </row>
    <row r="329" spans="8:9" x14ac:dyDescent="0.25">
      <c r="H329" s="1"/>
      <c r="I329" s="1"/>
    </row>
    <row r="330" spans="8:9" x14ac:dyDescent="0.25">
      <c r="H330" s="1"/>
      <c r="I330" s="1"/>
    </row>
    <row r="331" spans="8:9" x14ac:dyDescent="0.25">
      <c r="H331" s="1"/>
      <c r="I331" s="1"/>
    </row>
    <row r="332" spans="8:9" x14ac:dyDescent="0.25">
      <c r="H332" s="1"/>
      <c r="I332" s="1"/>
    </row>
    <row r="333" spans="8:9" x14ac:dyDescent="0.25">
      <c r="H333" s="1"/>
      <c r="I333" s="1"/>
    </row>
    <row r="334" spans="8:9" x14ac:dyDescent="0.25">
      <c r="H334" s="1"/>
      <c r="I334" s="1"/>
    </row>
    <row r="335" spans="8:9" x14ac:dyDescent="0.25">
      <c r="H335" s="1"/>
      <c r="I335" s="1"/>
    </row>
    <row r="336" spans="8:9" x14ac:dyDescent="0.25">
      <c r="H336" s="1"/>
      <c r="I336" s="1"/>
    </row>
    <row r="337" spans="8:9" x14ac:dyDescent="0.25">
      <c r="H337" s="1"/>
      <c r="I337" s="1"/>
    </row>
    <row r="338" spans="8:9" x14ac:dyDescent="0.25">
      <c r="H338" s="1"/>
      <c r="I338" s="1"/>
    </row>
    <row r="339" spans="8:9" x14ac:dyDescent="0.25">
      <c r="H339" s="1"/>
      <c r="I339" s="1"/>
    </row>
    <row r="340" spans="8:9" x14ac:dyDescent="0.25">
      <c r="H340" s="1"/>
      <c r="I340" s="1"/>
    </row>
    <row r="341" spans="8:9" x14ac:dyDescent="0.25">
      <c r="H341" s="1"/>
      <c r="I341" s="1"/>
    </row>
    <row r="342" spans="8:9" x14ac:dyDescent="0.25">
      <c r="H342" s="1"/>
      <c r="I342" s="1"/>
    </row>
    <row r="343" spans="8:9" x14ac:dyDescent="0.25">
      <c r="H343" s="1"/>
      <c r="I343" s="1"/>
    </row>
    <row r="344" spans="8:9" x14ac:dyDescent="0.25">
      <c r="H344" s="1"/>
      <c r="I344" s="1"/>
    </row>
    <row r="345" spans="8:9" x14ac:dyDescent="0.25">
      <c r="H345" s="1"/>
      <c r="I345" s="1"/>
    </row>
    <row r="346" spans="8:9" x14ac:dyDescent="0.25">
      <c r="H346" s="1"/>
      <c r="I346" s="1"/>
    </row>
    <row r="347" spans="8:9" x14ac:dyDescent="0.25">
      <c r="H347" s="1"/>
      <c r="I347" s="1"/>
    </row>
    <row r="348" spans="8:9" x14ac:dyDescent="0.25">
      <c r="H348" s="1"/>
      <c r="I348" s="1"/>
    </row>
    <row r="349" spans="8:9" x14ac:dyDescent="0.25">
      <c r="H349" s="1"/>
      <c r="I349" s="1"/>
    </row>
    <row r="350" spans="8:9" x14ac:dyDescent="0.25">
      <c r="H350" s="1"/>
      <c r="I350" s="1"/>
    </row>
    <row r="351" spans="8:9" x14ac:dyDescent="0.25">
      <c r="H351" s="1"/>
      <c r="I351" s="1"/>
    </row>
    <row r="352" spans="8:9" x14ac:dyDescent="0.25">
      <c r="H352" s="1"/>
      <c r="I352" s="1"/>
    </row>
    <row r="353" spans="8:9" x14ac:dyDescent="0.25">
      <c r="H353" s="1"/>
      <c r="I353" s="1"/>
    </row>
    <row r="354" spans="8:9" x14ac:dyDescent="0.25">
      <c r="H354" s="1"/>
      <c r="I354" s="1"/>
    </row>
    <row r="355" spans="8:9" x14ac:dyDescent="0.25">
      <c r="H355" s="1"/>
      <c r="I355" s="1"/>
    </row>
    <row r="356" spans="8:9" x14ac:dyDescent="0.25">
      <c r="H356" s="1"/>
      <c r="I356" s="1"/>
    </row>
    <row r="357" spans="8:9" x14ac:dyDescent="0.25">
      <c r="H357" s="1"/>
      <c r="I357" s="1"/>
    </row>
    <row r="358" spans="8:9" x14ac:dyDescent="0.25">
      <c r="H358" s="1"/>
      <c r="I358" s="1"/>
    </row>
    <row r="359" spans="8:9" x14ac:dyDescent="0.25">
      <c r="H359" s="1"/>
      <c r="I359" s="1"/>
    </row>
    <row r="360" spans="8:9" x14ac:dyDescent="0.25">
      <c r="H360" s="1"/>
      <c r="I360" s="1"/>
    </row>
    <row r="361" spans="8:9" x14ac:dyDescent="0.25">
      <c r="H361" s="1"/>
      <c r="I361" s="1"/>
    </row>
    <row r="362" spans="8:9" x14ac:dyDescent="0.25">
      <c r="H362" s="1"/>
      <c r="I362" s="1"/>
    </row>
    <row r="363" spans="8:9" x14ac:dyDescent="0.25">
      <c r="H363" s="1"/>
      <c r="I363" s="1"/>
    </row>
    <row r="364" spans="8:9" x14ac:dyDescent="0.25">
      <c r="H364" s="1"/>
      <c r="I364" s="1"/>
    </row>
    <row r="365" spans="8:9" x14ac:dyDescent="0.25">
      <c r="H365" s="1"/>
      <c r="I365" s="1"/>
    </row>
    <row r="366" spans="8:9" x14ac:dyDescent="0.25">
      <c r="H366" s="1"/>
      <c r="I366" s="1"/>
    </row>
    <row r="367" spans="8:9" x14ac:dyDescent="0.25">
      <c r="H367" s="1"/>
      <c r="I367" s="1"/>
    </row>
    <row r="368" spans="8:9" x14ac:dyDescent="0.25">
      <c r="H368" s="1"/>
      <c r="I368" s="1"/>
    </row>
    <row r="369" spans="8:9" x14ac:dyDescent="0.25">
      <c r="H369" s="1"/>
      <c r="I369" s="1"/>
    </row>
    <row r="370" spans="8:9" x14ac:dyDescent="0.25">
      <c r="H370" s="1"/>
      <c r="I370" s="1"/>
    </row>
    <row r="371" spans="8:9" x14ac:dyDescent="0.25">
      <c r="H371" s="1"/>
      <c r="I371" s="1"/>
    </row>
    <row r="372" spans="8:9" x14ac:dyDescent="0.25">
      <c r="H372" s="1"/>
      <c r="I372" s="1"/>
    </row>
    <row r="373" spans="8:9" x14ac:dyDescent="0.25">
      <c r="H373" s="1"/>
      <c r="I373" s="1"/>
    </row>
    <row r="374" spans="8:9" x14ac:dyDescent="0.25">
      <c r="H374" s="1"/>
      <c r="I374" s="1"/>
    </row>
    <row r="375" spans="8:9" x14ac:dyDescent="0.25">
      <c r="H375" s="1"/>
      <c r="I375" s="1"/>
    </row>
    <row r="376" spans="8:9" x14ac:dyDescent="0.25">
      <c r="H376" s="1"/>
      <c r="I376" s="1"/>
    </row>
    <row r="377" spans="8:9" x14ac:dyDescent="0.25">
      <c r="H377" s="1"/>
      <c r="I377" s="1"/>
    </row>
    <row r="378" spans="8:9" x14ac:dyDescent="0.25">
      <c r="H378" s="1"/>
      <c r="I378" s="1"/>
    </row>
    <row r="379" spans="8:9" x14ac:dyDescent="0.25">
      <c r="H379" s="1"/>
      <c r="I379" s="1"/>
    </row>
    <row r="380" spans="8:9" x14ac:dyDescent="0.25">
      <c r="H380" s="1"/>
      <c r="I380" s="1"/>
    </row>
    <row r="381" spans="8:9" x14ac:dyDescent="0.25">
      <c r="H381" s="1"/>
      <c r="I381" s="1"/>
    </row>
    <row r="382" spans="8:9" x14ac:dyDescent="0.25">
      <c r="H382" s="1"/>
      <c r="I382" s="1"/>
    </row>
    <row r="383" spans="8:9" x14ac:dyDescent="0.25">
      <c r="H383" s="1"/>
      <c r="I383" s="1"/>
    </row>
    <row r="384" spans="8:9" x14ac:dyDescent="0.25">
      <c r="H384" s="1"/>
      <c r="I384" s="1"/>
    </row>
    <row r="385" spans="8:9" x14ac:dyDescent="0.25">
      <c r="H385" s="1"/>
      <c r="I385" s="1"/>
    </row>
    <row r="386" spans="8:9" x14ac:dyDescent="0.25">
      <c r="H386" s="1"/>
      <c r="I386" s="1"/>
    </row>
    <row r="387" spans="8:9" x14ac:dyDescent="0.25">
      <c r="H387" s="1"/>
      <c r="I387" s="1"/>
    </row>
    <row r="388" spans="8:9" x14ac:dyDescent="0.25">
      <c r="H388" s="1"/>
      <c r="I388" s="1"/>
    </row>
  </sheetData>
  <mergeCells count="22">
    <mergeCell ref="H41:H42"/>
    <mergeCell ref="I41:I42"/>
    <mergeCell ref="J41:J42"/>
    <mergeCell ref="K41:K42"/>
    <mergeCell ref="C41:C42"/>
    <mergeCell ref="D41:D42"/>
    <mergeCell ref="E41:E42"/>
    <mergeCell ref="F41:F42"/>
    <mergeCell ref="G41:G42"/>
    <mergeCell ref="L5:L6"/>
    <mergeCell ref="C2:L2"/>
    <mergeCell ref="C1:L1"/>
    <mergeCell ref="J5:J6"/>
    <mergeCell ref="K5:K6"/>
    <mergeCell ref="C5:C6"/>
    <mergeCell ref="D5:D6"/>
    <mergeCell ref="E5:E6"/>
    <mergeCell ref="G5:G6"/>
    <mergeCell ref="H5:H6"/>
    <mergeCell ref="I5:I6"/>
    <mergeCell ref="F5:F6"/>
    <mergeCell ref="E3:J3"/>
  </mergeCells>
  <printOptions horizontalCentered="1"/>
  <pageMargins left="0.59055118110236227" right="0.70866141732283472" top="0.74803149606299213" bottom="0.74803149606299213" header="0.31496062992125984" footer="0.31496062992125984"/>
  <pageSetup paperSize="9" scale="50" fitToHeight="0" orientation="landscape" horizontalDpi="300" verticalDpi="300" r:id="rId1"/>
  <headerFooter scaleWithDoc="0">
    <oddFooter xml:space="preserve">&amp;RСтр. &amp;P от 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19"/>
  <sheetViews>
    <sheetView zoomScaleNormal="100" workbookViewId="0">
      <selection activeCell="A5" sqref="A5:B19"/>
    </sheetView>
  </sheetViews>
  <sheetFormatPr defaultRowHeight="15" x14ac:dyDescent="0.25"/>
  <cols>
    <col min="1" max="1" width="50.85546875" bestFit="1" customWidth="1"/>
    <col min="2" max="2" width="47.42578125" bestFit="1" customWidth="1"/>
    <col min="3" max="3" width="11.5703125" customWidth="1"/>
    <col min="4" max="4" width="50" customWidth="1"/>
    <col min="5" max="5" width="29.5703125" customWidth="1"/>
  </cols>
  <sheetData>
    <row r="3" spans="1:7" ht="4.5" customHeight="1" x14ac:dyDescent="0.25"/>
    <row r="5" spans="1:7" ht="24.75" customHeight="1" x14ac:dyDescent="0.25">
      <c r="A5" s="58" t="s">
        <v>117</v>
      </c>
      <c r="B5" s="58"/>
    </row>
    <row r="6" spans="1:7" x14ac:dyDescent="0.25">
      <c r="A6" s="58"/>
      <c r="B6" s="58"/>
    </row>
    <row r="7" spans="1:7" ht="15.75" thickBot="1" x14ac:dyDescent="0.3"/>
    <row r="8" spans="1:7" x14ac:dyDescent="0.25">
      <c r="A8" s="54" t="s">
        <v>18</v>
      </c>
      <c r="B8" s="56" t="s">
        <v>19</v>
      </c>
    </row>
    <row r="9" spans="1:7" ht="15.75" thickBot="1" x14ac:dyDescent="0.3">
      <c r="A9" s="55"/>
      <c r="B9" s="57"/>
    </row>
    <row r="10" spans="1:7" x14ac:dyDescent="0.25">
      <c r="A10" s="27" t="s">
        <v>20</v>
      </c>
      <c r="B10" s="28">
        <f>SUM(B11:B15)</f>
        <v>27.839000000000002</v>
      </c>
      <c r="G10" s="9"/>
    </row>
    <row r="11" spans="1:7" x14ac:dyDescent="0.25">
      <c r="A11" s="5" t="s">
        <v>25</v>
      </c>
      <c r="B11" s="12">
        <f>SUMIFS(Общо!$I$7:$I$61,Общо!$E$7:$E$61,A11)</f>
        <v>24.938000000000002</v>
      </c>
      <c r="G11" s="9"/>
    </row>
    <row r="12" spans="1:7" x14ac:dyDescent="0.25">
      <c r="A12" s="5" t="s">
        <v>29</v>
      </c>
      <c r="B12" s="12">
        <f>SUMIFS(Общо!$I$7:$I$61,Общо!$E$7:$E$61,A12)</f>
        <v>0.46400000000000002</v>
      </c>
      <c r="G12" s="9"/>
    </row>
    <row r="13" spans="1:7" x14ac:dyDescent="0.25">
      <c r="A13" s="5" t="s">
        <v>34</v>
      </c>
      <c r="B13" s="12">
        <f>SUMIFS(Общо!$I$7:$I$61,Общо!$E$7:$E$61,A13)</f>
        <v>0.24099999999999999</v>
      </c>
      <c r="G13" s="9"/>
    </row>
    <row r="14" spans="1:7" x14ac:dyDescent="0.25">
      <c r="A14" s="5" t="s">
        <v>82</v>
      </c>
      <c r="B14" s="12">
        <f>SUMIFS(Общо!$I$7:$I$61,Общо!$E$7:$E$61,A14)</f>
        <v>7.2999999999999995E-2</v>
      </c>
      <c r="G14" s="9"/>
    </row>
    <row r="15" spans="1:7" x14ac:dyDescent="0.25">
      <c r="A15" s="5" t="s">
        <v>35</v>
      </c>
      <c r="B15" s="12">
        <f>SUMIFS(Общо!$I$7:$I$61,Общо!$E$7:$E$61,A15)</f>
        <v>2.1229999999999998</v>
      </c>
      <c r="G15" s="9"/>
    </row>
    <row r="16" spans="1:7" x14ac:dyDescent="0.25">
      <c r="A16" s="4" t="s">
        <v>28</v>
      </c>
      <c r="B16" s="14">
        <f>SUM(B17:B18)</f>
        <v>14.976000000000001</v>
      </c>
      <c r="G16" s="9"/>
    </row>
    <row r="17" spans="1:7" x14ac:dyDescent="0.25">
      <c r="A17" s="5" t="s">
        <v>30</v>
      </c>
      <c r="B17" s="12">
        <f>SUMIFS(Общо!$I$7:$I$61,Общо!$E$7:$E$61,A17)</f>
        <v>10.47</v>
      </c>
      <c r="G17" s="9"/>
    </row>
    <row r="18" spans="1:7" ht="15.75" thickBot="1" x14ac:dyDescent="0.3">
      <c r="A18" s="5" t="s">
        <v>36</v>
      </c>
      <c r="B18" s="12">
        <f>SUMIFS(Общо!$I$7:$I$61,Общо!$E$7:$E$61,A18)</f>
        <v>4.5060000000000002</v>
      </c>
      <c r="G18" s="9"/>
    </row>
    <row r="19" spans="1:7" ht="15.75" thickBot="1" x14ac:dyDescent="0.3">
      <c r="A19" s="6" t="s">
        <v>1</v>
      </c>
      <c r="B19" s="15">
        <f>B10+B16</f>
        <v>42.815000000000005</v>
      </c>
    </row>
  </sheetData>
  <mergeCells count="3">
    <mergeCell ref="A8:A9"/>
    <mergeCell ref="B8:B9"/>
    <mergeCell ref="A5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workbookViewId="0">
      <selection sqref="A1:B15"/>
    </sheetView>
  </sheetViews>
  <sheetFormatPr defaultRowHeight="15" x14ac:dyDescent="0.25"/>
  <cols>
    <col min="1" max="1" width="32.140625" customWidth="1"/>
    <col min="2" max="2" width="47.42578125" bestFit="1" customWidth="1"/>
    <col min="3" max="3" width="23.85546875" bestFit="1" customWidth="1"/>
    <col min="4" max="4" width="46.85546875" customWidth="1"/>
  </cols>
  <sheetData>
    <row r="1" spans="1:6" x14ac:dyDescent="0.25">
      <c r="A1" s="58" t="s">
        <v>117</v>
      </c>
      <c r="B1" s="58"/>
    </row>
    <row r="2" spans="1:6" ht="48.6" customHeight="1" x14ac:dyDescent="0.25">
      <c r="A2" s="58"/>
      <c r="B2" s="58"/>
    </row>
    <row r="3" spans="1:6" ht="15" customHeight="1" thickBot="1" x14ac:dyDescent="0.3"/>
    <row r="4" spans="1:6" x14ac:dyDescent="0.25">
      <c r="A4" s="59" t="s">
        <v>21</v>
      </c>
      <c r="B4" s="56" t="s">
        <v>19</v>
      </c>
    </row>
    <row r="5" spans="1:6" ht="15.75" thickBot="1" x14ac:dyDescent="0.3">
      <c r="A5" s="60"/>
      <c r="B5" s="57"/>
    </row>
    <row r="6" spans="1:6" x14ac:dyDescent="0.25">
      <c r="A6" s="26" t="s">
        <v>2</v>
      </c>
      <c r="B6" s="12">
        <f>SUMIFS(Общо!$I$7:$I$61,Общо!$K$7:$K$61,A6)</f>
        <v>4.5060000000000002</v>
      </c>
    </row>
    <row r="7" spans="1:6" x14ac:dyDescent="0.25">
      <c r="A7" s="7" t="s">
        <v>3</v>
      </c>
      <c r="B7" s="12" t="s">
        <v>0</v>
      </c>
      <c r="F7" s="10"/>
    </row>
    <row r="8" spans="1:6" x14ac:dyDescent="0.25">
      <c r="A8" s="7" t="s">
        <v>4</v>
      </c>
      <c r="B8" s="12">
        <f>SUMIFS(Общо!$I$7:$I$61,Общо!$K$7:$K$61,A8)</f>
        <v>1.1279999999999999</v>
      </c>
      <c r="F8" s="11"/>
    </row>
    <row r="9" spans="1:6" x14ac:dyDescent="0.25">
      <c r="A9" s="7" t="s">
        <v>5</v>
      </c>
      <c r="B9" s="12">
        <f>SUMIFS(Общо!$I$7:$I$61,Общо!$K$7:$K$61,A9)</f>
        <v>4.2999999999999997E-2</v>
      </c>
      <c r="F9" s="11"/>
    </row>
    <row r="10" spans="1:6" x14ac:dyDescent="0.25">
      <c r="A10" s="7" t="s">
        <v>6</v>
      </c>
      <c r="B10" s="12">
        <f>SUMIFS(Общо!$I$7:$I$61,Общо!$K$7:$K$61,A10)</f>
        <v>35.872000000000007</v>
      </c>
      <c r="F10" s="11"/>
    </row>
    <row r="11" spans="1:6" x14ac:dyDescent="0.25">
      <c r="A11" s="38" t="s">
        <v>43</v>
      </c>
      <c r="B11" s="12">
        <f>SUMIFS(Общо!$I$7:$I$61,Общо!$K$7:$K$61,A11)</f>
        <v>0.24099999999999999</v>
      </c>
      <c r="F11" s="11"/>
    </row>
    <row r="12" spans="1:6" x14ac:dyDescent="0.25">
      <c r="A12" s="38" t="s">
        <v>37</v>
      </c>
      <c r="B12" s="12">
        <f>SUMIFS(Общо!$I$7:$I$61,Общо!$K$7:$K$61,A12)</f>
        <v>1.0249999999999999</v>
      </c>
      <c r="F12" s="11"/>
    </row>
    <row r="13" spans="1:6" ht="15.75" thickBot="1" x14ac:dyDescent="0.3">
      <c r="A13" s="8" t="s">
        <v>22</v>
      </c>
      <c r="B13" s="12" t="s">
        <v>0</v>
      </c>
      <c r="F13" s="11"/>
    </row>
    <row r="14" spans="1:6" ht="15.75" thickBot="1" x14ac:dyDescent="0.3">
      <c r="A14" s="23" t="s">
        <v>31</v>
      </c>
      <c r="B14" s="12" t="s">
        <v>0</v>
      </c>
      <c r="F14" s="11"/>
    </row>
    <row r="15" spans="1:6" ht="15.75" thickBot="1" x14ac:dyDescent="0.3">
      <c r="A15" s="6" t="s">
        <v>1</v>
      </c>
      <c r="B15" s="13">
        <f>SUM(B6:B14)</f>
        <v>42.815000000000005</v>
      </c>
    </row>
  </sheetData>
  <mergeCells count="3">
    <mergeCell ref="A4:A5"/>
    <mergeCell ref="B4:B5"/>
    <mergeCell ref="A1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"/>
  <sheetViews>
    <sheetView workbookViewId="0">
      <selection sqref="A1:B10"/>
    </sheetView>
  </sheetViews>
  <sheetFormatPr defaultRowHeight="15" x14ac:dyDescent="0.25"/>
  <cols>
    <col min="1" max="1" width="22.140625" bestFit="1" customWidth="1"/>
    <col min="2" max="2" width="47.42578125" bestFit="1" customWidth="1"/>
    <col min="3" max="3" width="22.5703125" bestFit="1" customWidth="1"/>
    <col min="4" max="4" width="49.85546875" bestFit="1" customWidth="1"/>
  </cols>
  <sheetData>
    <row r="1" spans="1:2" x14ac:dyDescent="0.25">
      <c r="A1" s="58" t="s">
        <v>117</v>
      </c>
      <c r="B1" s="58"/>
    </row>
    <row r="2" spans="1:2" ht="37.35" customHeight="1" x14ac:dyDescent="0.25">
      <c r="A2" s="58"/>
      <c r="B2" s="58"/>
    </row>
    <row r="3" spans="1:2" ht="15.75" thickBot="1" x14ac:dyDescent="0.3"/>
    <row r="4" spans="1:2" x14ac:dyDescent="0.25">
      <c r="A4" s="59" t="s">
        <v>23</v>
      </c>
      <c r="B4" s="56" t="s">
        <v>19</v>
      </c>
    </row>
    <row r="5" spans="1:2" ht="15.75" thickBot="1" x14ac:dyDescent="0.3">
      <c r="A5" s="60"/>
      <c r="B5" s="57"/>
    </row>
    <row r="6" spans="1:2" x14ac:dyDescent="0.25">
      <c r="A6" s="24">
        <v>0</v>
      </c>
      <c r="B6" s="25">
        <f>SUMIFS(Общо!$I$7:$I$61,Общо!$G$7:$G$61,A6)</f>
        <v>39.914000000000001</v>
      </c>
    </row>
    <row r="7" spans="1:2" x14ac:dyDescent="0.25">
      <c r="A7" s="39">
        <v>4</v>
      </c>
      <c r="B7" s="25">
        <f>SUMIFS(Общо!$I$7:$I$61,Общо!$G$7:$G$61,A7)</f>
        <v>0.34</v>
      </c>
    </row>
    <row r="8" spans="1:2" x14ac:dyDescent="0.25">
      <c r="A8" s="39">
        <v>5</v>
      </c>
      <c r="B8" s="25">
        <f>SUMIFS(Общо!$I$7:$I$61,Общо!$G$7:$G$61,A8)</f>
        <v>0.39300000000000002</v>
      </c>
    </row>
    <row r="9" spans="1:2" ht="15.75" thickBot="1" x14ac:dyDescent="0.3">
      <c r="A9" s="39">
        <v>7</v>
      </c>
      <c r="B9" s="25">
        <f>SUMIFS(Общо!$I$7:$I$61,Общо!$G$7:$G$61,A9)</f>
        <v>2.1680000000000001</v>
      </c>
    </row>
    <row r="10" spans="1:2" ht="15.75" thickBot="1" x14ac:dyDescent="0.3">
      <c r="A10" s="6" t="s">
        <v>1</v>
      </c>
      <c r="B10" s="13">
        <f>SUM(B6:B9)</f>
        <v>42.815000000000005</v>
      </c>
    </row>
  </sheetData>
  <mergeCells count="3">
    <mergeCell ref="A4:A5"/>
    <mergeCell ref="B4:B5"/>
    <mergeCell ref="A1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Общо</vt:lpstr>
      <vt:lpstr>НТП</vt:lpstr>
      <vt:lpstr>Собственост</vt:lpstr>
      <vt:lpstr>Кат.земя</vt:lpstr>
      <vt:lpstr>Общо!Print_Titles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2024-12-04T12:14:49Z</dcterms:modified>
</cp:coreProperties>
</file>